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4" activeTab="1"/>
  </bookViews>
  <sheets>
    <sheet name="第1次(高一)" sheetId="1" r:id="rId1"/>
    <sheet name="第1次(高二)" sheetId="2" r:id="rId2"/>
    <sheet name="第1次(高三)" sheetId="3" r:id="rId3"/>
  </sheets>
  <definedNames/>
  <calcPr fullCalcOnLoad="1"/>
</workbook>
</file>

<file path=xl/sharedStrings.xml><?xml version="1.0" encoding="utf-8"?>
<sst xmlns="http://schemas.openxmlformats.org/spreadsheetml/2006/main" count="315" uniqueCount="244">
  <si>
    <t>南京市秦淮中学教学常规检查汇总表</t>
  </si>
  <si>
    <t>年级：高一年级</t>
  </si>
  <si>
    <t>时间：2022年6月15日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</si>
  <si>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</si>
  <si>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</si>
  <si>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</si>
  <si>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</si>
  <si>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</si>
  <si>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</si>
  <si>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</si>
  <si>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</si>
  <si>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</si>
  <si>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</si>
  <si>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吉守金</t>
  </si>
  <si>
    <t>英语</t>
  </si>
  <si>
    <t>吴许</t>
  </si>
  <si>
    <t>孙斌</t>
  </si>
  <si>
    <t>潘临秋</t>
  </si>
  <si>
    <t>丁效</t>
  </si>
  <si>
    <t>王城</t>
  </si>
  <si>
    <t>温立功</t>
  </si>
  <si>
    <t>陈雷</t>
  </si>
  <si>
    <t>王梅</t>
  </si>
  <si>
    <t>马静影</t>
  </si>
  <si>
    <t>宋慧敏</t>
  </si>
  <si>
    <t>孙家畋</t>
  </si>
  <si>
    <t>吕芙蓉</t>
  </si>
  <si>
    <t>张冬梅</t>
  </si>
  <si>
    <t>张大香</t>
  </si>
  <si>
    <t>乔云娣</t>
  </si>
  <si>
    <t>于静</t>
  </si>
  <si>
    <t>龚银华</t>
  </si>
  <si>
    <t>许倩</t>
  </si>
  <si>
    <t>谢元红</t>
  </si>
  <si>
    <t>柏继红</t>
  </si>
  <si>
    <t>物理</t>
  </si>
  <si>
    <t>程磊</t>
  </si>
  <si>
    <t>周磊</t>
  </si>
  <si>
    <t>数学</t>
  </si>
  <si>
    <t>吴家林</t>
  </si>
  <si>
    <t>吕长林</t>
  </si>
  <si>
    <t>吉文勇</t>
  </si>
  <si>
    <t>翟羽佳</t>
  </si>
  <si>
    <t>储斌</t>
  </si>
  <si>
    <t>还洪炜</t>
  </si>
  <si>
    <t>严建英</t>
  </si>
  <si>
    <t>张志红</t>
  </si>
  <si>
    <t>周国溢</t>
  </si>
  <si>
    <t>冯寿权</t>
  </si>
  <si>
    <t>许冬保</t>
  </si>
  <si>
    <t>化学</t>
  </si>
  <si>
    <t>陈元庆</t>
  </si>
  <si>
    <t>吴家美</t>
  </si>
  <si>
    <t>黄晓青</t>
  </si>
  <si>
    <t>孙帮兰</t>
  </si>
  <si>
    <t>薛介平</t>
  </si>
  <si>
    <t>夏志平</t>
  </si>
  <si>
    <t>于斌</t>
  </si>
  <si>
    <t>政治</t>
  </si>
  <si>
    <t>吴琳华</t>
  </si>
  <si>
    <t>周杰</t>
  </si>
  <si>
    <t>杨也</t>
  </si>
  <si>
    <t>王景</t>
  </si>
  <si>
    <t>孟久琳</t>
  </si>
  <si>
    <t>荣丹丹</t>
  </si>
  <si>
    <t>王金平</t>
  </si>
  <si>
    <t>生物</t>
  </si>
  <si>
    <t>陈萍</t>
  </si>
  <si>
    <t>周玲</t>
  </si>
  <si>
    <t>蒋文祥</t>
  </si>
  <si>
    <t>柴维娜</t>
  </si>
  <si>
    <t>李宗保</t>
  </si>
  <si>
    <t>历史</t>
  </si>
  <si>
    <t>刘娟</t>
  </si>
  <si>
    <t>张伏家</t>
  </si>
  <si>
    <t>许红美</t>
  </si>
  <si>
    <t>梁尔格</t>
  </si>
  <si>
    <t>王业</t>
  </si>
  <si>
    <t>音乐</t>
  </si>
  <si>
    <t>洪春雷</t>
  </si>
  <si>
    <t>王博</t>
  </si>
  <si>
    <t>魏哲媛</t>
  </si>
  <si>
    <t>李伟</t>
  </si>
  <si>
    <t>杨琼</t>
  </si>
  <si>
    <t>李娟</t>
  </si>
  <si>
    <t>美术</t>
  </si>
  <si>
    <t>潘峥嵘</t>
  </si>
  <si>
    <t>地理</t>
  </si>
  <si>
    <t>何婷</t>
  </si>
  <si>
    <t>潘晨</t>
  </si>
  <si>
    <t>董阳</t>
  </si>
  <si>
    <t>李珊</t>
  </si>
  <si>
    <t>王仲民</t>
  </si>
  <si>
    <t>技术</t>
  </si>
  <si>
    <t>肖小桃</t>
  </si>
  <si>
    <t>心理健康</t>
  </si>
  <si>
    <t>邱晨</t>
  </si>
  <si>
    <t>张晓蕾</t>
  </si>
  <si>
    <t>杨丹</t>
  </si>
  <si>
    <t>林欣</t>
  </si>
  <si>
    <t>彭小艳</t>
  </si>
  <si>
    <t>胡翠丽</t>
  </si>
  <si>
    <t>体育</t>
  </si>
  <si>
    <t>尹玉凤</t>
  </si>
  <si>
    <t>刘付燕</t>
  </si>
  <si>
    <t>高宇</t>
  </si>
  <si>
    <t>冯阳旭</t>
  </si>
  <si>
    <t>詹红旗</t>
  </si>
  <si>
    <t>杨立新</t>
  </si>
  <si>
    <t>年级：高二年级</t>
  </si>
  <si>
    <t>李敏</t>
  </si>
  <si>
    <t>王阳</t>
  </si>
  <si>
    <t>王旭秋</t>
  </si>
  <si>
    <t>王小庆</t>
  </si>
  <si>
    <t>王露浛</t>
  </si>
  <si>
    <t>笪慧慧</t>
  </si>
  <si>
    <t>张居祥</t>
  </si>
  <si>
    <t>郁建敏</t>
  </si>
  <si>
    <t>董小龙</t>
  </si>
  <si>
    <t>奚治梅</t>
  </si>
  <si>
    <t>陈明珠</t>
  </si>
  <si>
    <t>朱琳</t>
  </si>
  <si>
    <t>白潮</t>
  </si>
  <si>
    <t>朱永忠</t>
  </si>
  <si>
    <t>张仕梅</t>
  </si>
  <si>
    <t>谢爱华</t>
  </si>
  <si>
    <t>刘莉</t>
  </si>
  <si>
    <t>李婉</t>
  </si>
  <si>
    <t>钱泽舒</t>
  </si>
  <si>
    <t>许航</t>
  </si>
  <si>
    <t>张秀</t>
  </si>
  <si>
    <t>杨珊珊</t>
  </si>
  <si>
    <t>许明</t>
  </si>
  <si>
    <t>李久保</t>
  </si>
  <si>
    <t>黄发</t>
  </si>
  <si>
    <t>吴宗新</t>
  </si>
  <si>
    <t>张梦颖</t>
  </si>
  <si>
    <t>陈贤友</t>
  </si>
  <si>
    <t>蔡文银</t>
  </si>
  <si>
    <t>郭洁</t>
  </si>
  <si>
    <t>陈金华</t>
  </si>
  <si>
    <t>朱龙</t>
  </si>
  <si>
    <t>张彩转</t>
  </si>
  <si>
    <t>李洁</t>
  </si>
  <si>
    <t>秦涛</t>
  </si>
  <si>
    <t>秦晓巧</t>
  </si>
  <si>
    <t>沈和平</t>
  </si>
  <si>
    <t>丁志芬</t>
  </si>
  <si>
    <t>王成</t>
  </si>
  <si>
    <t>潘同同</t>
  </si>
  <si>
    <t>刘恩金</t>
  </si>
  <si>
    <t>刘福</t>
  </si>
  <si>
    <t>张妍涛</t>
  </si>
  <si>
    <t>曾照国</t>
  </si>
  <si>
    <t>俞志茹</t>
  </si>
  <si>
    <t>荣嘉</t>
  </si>
  <si>
    <t>孙媛媛</t>
  </si>
  <si>
    <t>孙晓敏</t>
  </si>
  <si>
    <t>吉玲利</t>
  </si>
  <si>
    <t>艾云花</t>
  </si>
  <si>
    <t>张雯</t>
  </si>
  <si>
    <t>朱大琴</t>
  </si>
  <si>
    <t>王萌</t>
  </si>
  <si>
    <t>刘艳</t>
  </si>
  <si>
    <t>李柱明</t>
  </si>
  <si>
    <t>纪旭</t>
  </si>
  <si>
    <t>汪韦燕</t>
  </si>
  <si>
    <t>李永佳</t>
  </si>
  <si>
    <t>翁员媛</t>
  </si>
  <si>
    <t>许小彪</t>
  </si>
  <si>
    <t>嵇世琼</t>
  </si>
  <si>
    <t>陈丽华</t>
  </si>
  <si>
    <t>陶仁</t>
  </si>
  <si>
    <t>董婷</t>
  </si>
  <si>
    <t>刘哲</t>
  </si>
  <si>
    <t>毕有勇</t>
  </si>
  <si>
    <t>毛爱宾</t>
  </si>
  <si>
    <t>年级：高三年级</t>
  </si>
  <si>
    <t>曾春霞</t>
  </si>
  <si>
    <t>戴国艳</t>
  </si>
  <si>
    <t>徐静</t>
  </si>
  <si>
    <t>朱胄</t>
  </si>
  <si>
    <t>龚静溪</t>
  </si>
  <si>
    <t>张青</t>
  </si>
  <si>
    <t>朱斌</t>
  </si>
  <si>
    <t>吴冬梅</t>
  </si>
  <si>
    <t>藏磊</t>
  </si>
  <si>
    <t>邵佳</t>
  </si>
  <si>
    <t>黄大鹏</t>
  </si>
  <si>
    <t>于秋兰</t>
  </si>
  <si>
    <t>陈颖</t>
  </si>
  <si>
    <t>万爱平</t>
  </si>
  <si>
    <t>李淑梅</t>
  </si>
  <si>
    <t>龚兰兰</t>
  </si>
  <si>
    <t>倪彩云</t>
  </si>
  <si>
    <t>袁贵明</t>
  </si>
  <si>
    <t>任瑞卿</t>
  </si>
  <si>
    <t>邵思青</t>
  </si>
  <si>
    <t>周清</t>
  </si>
  <si>
    <t>董明</t>
  </si>
  <si>
    <t>周敏</t>
  </si>
  <si>
    <t>郑必强</t>
  </si>
  <si>
    <t>胡伟</t>
  </si>
  <si>
    <t>周力飞</t>
  </si>
  <si>
    <t>戴颖昱</t>
  </si>
  <si>
    <t>柏寿俊</t>
  </si>
  <si>
    <t>叶贵梅</t>
  </si>
  <si>
    <t>褚红波</t>
  </si>
  <si>
    <t>朱正杰</t>
  </si>
  <si>
    <t>于光香</t>
  </si>
  <si>
    <t>张祥凤</t>
  </si>
  <si>
    <t>张兰香</t>
  </si>
  <si>
    <t>傅业云</t>
  </si>
  <si>
    <t>李鑫杰</t>
  </si>
  <si>
    <t>王金玲</t>
  </si>
  <si>
    <t>李林</t>
  </si>
  <si>
    <t>李善源</t>
  </si>
  <si>
    <t>谭春林</t>
  </si>
  <si>
    <t>高婧</t>
  </si>
  <si>
    <t>王晓琴</t>
  </si>
  <si>
    <t>张艳婷</t>
  </si>
  <si>
    <t>谈敏</t>
  </si>
  <si>
    <t>陈瑞雪</t>
  </si>
  <si>
    <t>朱佳</t>
  </si>
  <si>
    <t>潘玉凤</t>
  </si>
  <si>
    <t>胡海英</t>
  </si>
  <si>
    <t>周红</t>
  </si>
  <si>
    <t>杨晓燕</t>
  </si>
  <si>
    <t>李家平</t>
  </si>
  <si>
    <t>刘燕</t>
  </si>
  <si>
    <t>吴海燕</t>
  </si>
  <si>
    <t>刘勇</t>
  </si>
  <si>
    <t>王丽君</t>
  </si>
  <si>
    <t>刘世保</t>
  </si>
  <si>
    <t>钱慧琳</t>
  </si>
  <si>
    <t>梁浩</t>
  </si>
  <si>
    <t>吴晓梅</t>
  </si>
  <si>
    <t>王春</t>
  </si>
  <si>
    <t>魏梅</t>
  </si>
  <si>
    <t>王皓</t>
  </si>
  <si>
    <t>李大清</t>
  </si>
  <si>
    <t>朱永洁</t>
  </si>
  <si>
    <t>张莹</t>
  </si>
  <si>
    <t>袁金强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</si>
</sst>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workbookViewId="0" topLeftCell="A10">
      <selection activeCell="G43" sqref="G43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</row>
    <row r="4" spans="1:18" s="3" customFormat="1" ht="15" customHeight="1">
      <c r="A4" s="11" t="s">
        <v>12</v>
      </c>
      <c r="B4" s="18" t="s">
        <v>13</v>
      </c>
      <c r="C4" s="18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>H4/3.65</f>
        <v>100</v>
      </c>
      <c r="J4" s="25" t="s">
        <v>14</v>
      </c>
      <c r="K4" s="12" t="s">
        <v>15</v>
      </c>
      <c r="L4" s="18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0" ref="Q4:Q15">SUM(L4:P4)</f>
        <v>365</v>
      </c>
      <c r="R4" s="12">
        <f aca="true" t="shared" si="1" ref="R4:R15">Q4/3.65</f>
        <v>100</v>
      </c>
    </row>
    <row r="5" spans="1:18" s="3" customFormat="1" ht="15" customHeight="1">
      <c r="A5" s="11"/>
      <c r="B5" s="18" t="s">
        <v>16</v>
      </c>
      <c r="C5" s="18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2" ref="H5:H45">SUM(C5:G5)</f>
        <v>365</v>
      </c>
      <c r="I5" s="12">
        <f aca="true" t="shared" si="3" ref="I5:I45">H5/3.65</f>
        <v>100</v>
      </c>
      <c r="J5" s="27"/>
      <c r="K5" s="12" t="s">
        <v>17</v>
      </c>
      <c r="L5" s="18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0"/>
        <v>365</v>
      </c>
      <c r="R5" s="12">
        <f t="shared" si="1"/>
        <v>100</v>
      </c>
    </row>
    <row r="6" spans="1:18" s="3" customFormat="1" ht="15" customHeight="1">
      <c r="A6" s="11"/>
      <c r="B6" s="12" t="s">
        <v>18</v>
      </c>
      <c r="C6" s="18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2"/>
        <v>365</v>
      </c>
      <c r="I6" s="12">
        <f t="shared" si="3"/>
        <v>100</v>
      </c>
      <c r="J6" s="27"/>
      <c r="K6" s="18" t="s">
        <v>19</v>
      </c>
      <c r="L6" s="18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0"/>
        <v>365</v>
      </c>
      <c r="R6" s="12">
        <f t="shared" si="1"/>
        <v>100</v>
      </c>
    </row>
    <row r="7" spans="1:18" s="3" customFormat="1" ht="15" customHeight="1">
      <c r="A7" s="11"/>
      <c r="B7" s="18" t="s">
        <v>20</v>
      </c>
      <c r="C7" s="18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2"/>
        <v>365</v>
      </c>
      <c r="I7" s="12">
        <f t="shared" si="3"/>
        <v>100</v>
      </c>
      <c r="J7" s="27"/>
      <c r="K7" s="18" t="s">
        <v>21</v>
      </c>
      <c r="L7" s="18">
        <v>5</v>
      </c>
      <c r="M7" s="11">
        <v>198</v>
      </c>
      <c r="N7" s="12">
        <v>18</v>
      </c>
      <c r="O7" s="12">
        <v>40</v>
      </c>
      <c r="P7" s="12">
        <v>100</v>
      </c>
      <c r="Q7" s="12">
        <f t="shared" si="0"/>
        <v>361</v>
      </c>
      <c r="R7" s="12">
        <f t="shared" si="1"/>
        <v>98.9041095890411</v>
      </c>
    </row>
    <row r="8" spans="1:18" s="3" customFormat="1" ht="15" customHeight="1">
      <c r="A8" s="11"/>
      <c r="B8" s="12" t="s">
        <v>22</v>
      </c>
      <c r="C8" s="18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2"/>
        <v>365</v>
      </c>
      <c r="I8" s="12">
        <f t="shared" si="3"/>
        <v>100</v>
      </c>
      <c r="J8" s="27"/>
      <c r="K8" s="12" t="s">
        <v>23</v>
      </c>
      <c r="L8" s="18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0"/>
        <v>365</v>
      </c>
      <c r="R8" s="12">
        <f t="shared" si="1"/>
        <v>100</v>
      </c>
    </row>
    <row r="9" spans="1:18" s="3" customFormat="1" ht="15" customHeight="1">
      <c r="A9" s="11"/>
      <c r="B9" s="12" t="s">
        <v>24</v>
      </c>
      <c r="C9" s="18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2"/>
        <v>365</v>
      </c>
      <c r="I9" s="12">
        <f t="shared" si="3"/>
        <v>100</v>
      </c>
      <c r="J9" s="27"/>
      <c r="K9" s="12" t="s">
        <v>25</v>
      </c>
      <c r="L9" s="18">
        <v>5</v>
      </c>
      <c r="M9" s="11">
        <v>198</v>
      </c>
      <c r="N9" s="12">
        <v>18</v>
      </c>
      <c r="O9" s="12">
        <v>40</v>
      </c>
      <c r="P9" s="12">
        <v>100</v>
      </c>
      <c r="Q9" s="12">
        <f t="shared" si="0"/>
        <v>361</v>
      </c>
      <c r="R9" s="12">
        <f t="shared" si="1"/>
        <v>98.9041095890411</v>
      </c>
    </row>
    <row r="10" spans="1:18" s="3" customFormat="1" ht="15" customHeight="1">
      <c r="A10" s="11"/>
      <c r="B10" s="18" t="s">
        <v>26</v>
      </c>
      <c r="C10" s="18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2"/>
        <v>365</v>
      </c>
      <c r="I10" s="12">
        <f t="shared" si="3"/>
        <v>100</v>
      </c>
      <c r="J10" s="27"/>
      <c r="K10" s="12" t="s">
        <v>27</v>
      </c>
      <c r="L10" s="18">
        <v>5</v>
      </c>
      <c r="M10" s="11">
        <v>198</v>
      </c>
      <c r="N10" s="12">
        <v>20</v>
      </c>
      <c r="O10" s="12">
        <v>40</v>
      </c>
      <c r="P10" s="12">
        <v>100</v>
      </c>
      <c r="Q10" s="12">
        <f t="shared" si="0"/>
        <v>363</v>
      </c>
      <c r="R10" s="12">
        <f t="shared" si="1"/>
        <v>99.45205479452055</v>
      </c>
    </row>
    <row r="11" spans="1:18" s="3" customFormat="1" ht="15" customHeight="1">
      <c r="A11" s="11"/>
      <c r="B11" s="18" t="s">
        <v>28</v>
      </c>
      <c r="C11" s="18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2"/>
        <v>365</v>
      </c>
      <c r="I11" s="12">
        <f t="shared" si="3"/>
        <v>100</v>
      </c>
      <c r="J11" s="27"/>
      <c r="K11" s="18" t="s">
        <v>29</v>
      </c>
      <c r="L11" s="18">
        <v>5</v>
      </c>
      <c r="M11" s="11">
        <v>198</v>
      </c>
      <c r="N11" s="12">
        <v>20</v>
      </c>
      <c r="O11" s="12">
        <v>40</v>
      </c>
      <c r="P11" s="12">
        <v>100</v>
      </c>
      <c r="Q11" s="12">
        <f t="shared" si="0"/>
        <v>363</v>
      </c>
      <c r="R11" s="12">
        <f t="shared" si="1"/>
        <v>99.45205479452055</v>
      </c>
    </row>
    <row r="12" spans="1:18" s="3" customFormat="1" ht="15" customHeight="1">
      <c r="A12" s="11"/>
      <c r="B12" s="12" t="s">
        <v>30</v>
      </c>
      <c r="C12" s="18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2"/>
        <v>365</v>
      </c>
      <c r="I12" s="12">
        <f t="shared" si="3"/>
        <v>100</v>
      </c>
      <c r="J12" s="27"/>
      <c r="K12" s="18" t="s">
        <v>31</v>
      </c>
      <c r="L12" s="18">
        <v>5</v>
      </c>
      <c r="M12" s="11">
        <v>198</v>
      </c>
      <c r="N12" s="12">
        <v>18</v>
      </c>
      <c r="O12" s="12">
        <v>40</v>
      </c>
      <c r="P12" s="12">
        <v>100</v>
      </c>
      <c r="Q12" s="12">
        <f t="shared" si="0"/>
        <v>361</v>
      </c>
      <c r="R12" s="12">
        <f t="shared" si="1"/>
        <v>98.9041095890411</v>
      </c>
    </row>
    <row r="13" spans="1:18" s="3" customFormat="1" ht="15" customHeight="1">
      <c r="A13" s="11"/>
      <c r="B13" s="12" t="s">
        <v>32</v>
      </c>
      <c r="C13" s="18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2"/>
        <v>365</v>
      </c>
      <c r="I13" s="12">
        <f t="shared" si="3"/>
        <v>100</v>
      </c>
      <c r="J13" s="28"/>
      <c r="K13" s="18" t="s">
        <v>33</v>
      </c>
      <c r="L13" s="18">
        <v>5</v>
      </c>
      <c r="M13" s="11">
        <v>198</v>
      </c>
      <c r="N13" s="12">
        <v>20</v>
      </c>
      <c r="O13" s="12">
        <v>40</v>
      </c>
      <c r="P13" s="12">
        <v>100</v>
      </c>
      <c r="Q13" s="12">
        <f t="shared" si="0"/>
        <v>363</v>
      </c>
      <c r="R13" s="12">
        <f t="shared" si="1"/>
        <v>99.45205479452055</v>
      </c>
    </row>
    <row r="14" spans="1:18" s="3" customFormat="1" ht="15" customHeight="1">
      <c r="A14" s="11"/>
      <c r="B14" s="12" t="s">
        <v>34</v>
      </c>
      <c r="C14" s="18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t="shared" si="2"/>
        <v>365</v>
      </c>
      <c r="I14" s="12">
        <f t="shared" si="3"/>
        <v>100</v>
      </c>
      <c r="J14" s="16" t="s">
        <v>35</v>
      </c>
      <c r="K14" s="18" t="s">
        <v>36</v>
      </c>
      <c r="L14" s="18">
        <v>5</v>
      </c>
      <c r="M14" s="11">
        <v>198</v>
      </c>
      <c r="N14" s="12">
        <v>18</v>
      </c>
      <c r="O14" s="12">
        <v>40</v>
      </c>
      <c r="P14" s="12">
        <v>98</v>
      </c>
      <c r="Q14" s="12">
        <f t="shared" si="0"/>
        <v>359</v>
      </c>
      <c r="R14" s="12">
        <f t="shared" si="1"/>
        <v>98.35616438356165</v>
      </c>
    </row>
    <row r="15" spans="1:18" s="3" customFormat="1" ht="15" customHeight="1">
      <c r="A15" s="11"/>
      <c r="C15" s="11"/>
      <c r="D15" s="11"/>
      <c r="E15" s="12"/>
      <c r="F15" s="12"/>
      <c r="G15" s="12"/>
      <c r="H15" s="12"/>
      <c r="I15" s="12"/>
      <c r="J15" s="16"/>
      <c r="K15" s="18" t="s">
        <v>37</v>
      </c>
      <c r="L15" s="18">
        <v>5</v>
      </c>
      <c r="M15" s="11">
        <v>190</v>
      </c>
      <c r="N15" s="12">
        <v>15</v>
      </c>
      <c r="O15" s="12">
        <v>40</v>
      </c>
      <c r="P15" s="12">
        <v>90</v>
      </c>
      <c r="Q15" s="12">
        <f t="shared" si="0"/>
        <v>340</v>
      </c>
      <c r="R15" s="12">
        <f t="shared" si="1"/>
        <v>93.15068493150685</v>
      </c>
    </row>
    <row r="16" spans="1:18" s="3" customFormat="1" ht="15" customHeight="1">
      <c r="A16" s="13" t="s">
        <v>38</v>
      </c>
      <c r="B16" s="12" t="s">
        <v>39</v>
      </c>
      <c r="C16" s="18">
        <v>5</v>
      </c>
      <c r="D16" s="11">
        <v>200</v>
      </c>
      <c r="E16" s="12">
        <v>20</v>
      </c>
      <c r="F16" s="12">
        <v>40</v>
      </c>
      <c r="G16" s="12">
        <v>99</v>
      </c>
      <c r="H16" s="12">
        <f t="shared" si="2"/>
        <v>364</v>
      </c>
      <c r="I16" s="12">
        <f t="shared" si="3"/>
        <v>99.72602739726028</v>
      </c>
      <c r="J16" s="16"/>
      <c r="K16" s="31" t="s">
        <v>40</v>
      </c>
      <c r="L16" s="18">
        <v>5</v>
      </c>
      <c r="M16" s="11">
        <v>190</v>
      </c>
      <c r="N16" s="12">
        <v>14</v>
      </c>
      <c r="O16" s="12">
        <v>40</v>
      </c>
      <c r="P16" s="12">
        <v>90</v>
      </c>
      <c r="Q16" s="12">
        <f aca="true" t="shared" si="4" ref="Q16:Q35">SUM(L16:P16)</f>
        <v>339</v>
      </c>
      <c r="R16" s="12">
        <f aca="true" t="shared" si="5" ref="R16:R32">Q16/3.65</f>
        <v>92.87671232876713</v>
      </c>
    </row>
    <row r="17" spans="1:18" s="3" customFormat="1" ht="15" customHeight="1">
      <c r="A17" s="13"/>
      <c r="B17" s="12" t="s">
        <v>41</v>
      </c>
      <c r="C17" s="18">
        <v>5</v>
      </c>
      <c r="D17" s="11">
        <v>200</v>
      </c>
      <c r="E17" s="12">
        <v>20</v>
      </c>
      <c r="F17" s="12">
        <v>40</v>
      </c>
      <c r="G17" s="12">
        <v>96</v>
      </c>
      <c r="H17" s="12">
        <f t="shared" si="2"/>
        <v>361</v>
      </c>
      <c r="I17" s="12">
        <f t="shared" si="3"/>
        <v>98.9041095890411</v>
      </c>
      <c r="J17" s="16"/>
      <c r="K17" s="18" t="s">
        <v>42</v>
      </c>
      <c r="L17" s="18">
        <v>5</v>
      </c>
      <c r="M17" s="11">
        <v>195</v>
      </c>
      <c r="N17" s="12">
        <v>15</v>
      </c>
      <c r="O17" s="12">
        <v>40</v>
      </c>
      <c r="P17" s="12">
        <v>92</v>
      </c>
      <c r="Q17" s="12">
        <f t="shared" si="4"/>
        <v>347</v>
      </c>
      <c r="R17" s="12">
        <f t="shared" si="5"/>
        <v>95.06849315068493</v>
      </c>
    </row>
    <row r="18" spans="1:18" s="3" customFormat="1" ht="15" customHeight="1">
      <c r="A18" s="13"/>
      <c r="B18" s="12" t="s">
        <v>43</v>
      </c>
      <c r="C18" s="18">
        <v>5</v>
      </c>
      <c r="D18" s="11">
        <v>200</v>
      </c>
      <c r="E18" s="12">
        <v>20</v>
      </c>
      <c r="F18" s="12">
        <v>40</v>
      </c>
      <c r="G18" s="12">
        <v>97</v>
      </c>
      <c r="H18" s="12">
        <f t="shared" si="2"/>
        <v>362</v>
      </c>
      <c r="I18" s="12">
        <f t="shared" si="3"/>
        <v>99.17808219178083</v>
      </c>
      <c r="J18" s="16"/>
      <c r="K18" s="18" t="s">
        <v>44</v>
      </c>
      <c r="L18" s="18">
        <v>5</v>
      </c>
      <c r="M18" s="11">
        <v>195</v>
      </c>
      <c r="N18" s="12">
        <v>14</v>
      </c>
      <c r="O18" s="12">
        <v>40</v>
      </c>
      <c r="P18" s="12">
        <v>91</v>
      </c>
      <c r="Q18" s="12">
        <f t="shared" si="4"/>
        <v>345</v>
      </c>
      <c r="R18" s="12">
        <f t="shared" si="5"/>
        <v>94.52054794520548</v>
      </c>
    </row>
    <row r="19" spans="1:18" s="3" customFormat="1" ht="15" customHeight="1">
      <c r="A19" s="13"/>
      <c r="B19" s="12" t="s">
        <v>45</v>
      </c>
      <c r="C19" s="18">
        <v>5</v>
      </c>
      <c r="D19" s="11">
        <v>200</v>
      </c>
      <c r="E19" s="12">
        <v>20</v>
      </c>
      <c r="F19" s="12">
        <v>40</v>
      </c>
      <c r="G19" s="12">
        <v>99</v>
      </c>
      <c r="H19" s="12">
        <f t="shared" si="2"/>
        <v>364</v>
      </c>
      <c r="I19" s="12">
        <f t="shared" si="3"/>
        <v>99.72602739726028</v>
      </c>
      <c r="J19" s="16"/>
      <c r="K19" s="18" t="s">
        <v>46</v>
      </c>
      <c r="L19" s="18">
        <v>5</v>
      </c>
      <c r="M19" s="11">
        <v>197</v>
      </c>
      <c r="N19" s="12">
        <v>18</v>
      </c>
      <c r="O19" s="12">
        <v>40</v>
      </c>
      <c r="P19" s="12">
        <v>91</v>
      </c>
      <c r="Q19" s="12">
        <f t="shared" si="4"/>
        <v>351</v>
      </c>
      <c r="R19" s="12">
        <f t="shared" si="5"/>
        <v>96.16438356164383</v>
      </c>
    </row>
    <row r="20" spans="1:18" s="3" customFormat="1" ht="15" customHeight="1">
      <c r="A20" s="13"/>
      <c r="B20" s="12" t="s">
        <v>47</v>
      </c>
      <c r="C20" s="18">
        <v>5</v>
      </c>
      <c r="D20" s="11">
        <v>200</v>
      </c>
      <c r="E20" s="12">
        <v>20</v>
      </c>
      <c r="F20" s="12">
        <v>40</v>
      </c>
      <c r="G20" s="12">
        <v>96</v>
      </c>
      <c r="H20" s="12">
        <f t="shared" si="2"/>
        <v>361</v>
      </c>
      <c r="I20" s="12">
        <f t="shared" si="3"/>
        <v>98.9041095890411</v>
      </c>
      <c r="J20" s="16"/>
      <c r="K20" s="18" t="s">
        <v>48</v>
      </c>
      <c r="L20" s="18">
        <v>5</v>
      </c>
      <c r="M20" s="11">
        <v>196</v>
      </c>
      <c r="N20" s="12">
        <v>18</v>
      </c>
      <c r="O20" s="12">
        <v>40</v>
      </c>
      <c r="P20" s="12">
        <v>90</v>
      </c>
      <c r="Q20" s="12">
        <f t="shared" si="4"/>
        <v>349</v>
      </c>
      <c r="R20" s="12">
        <f t="shared" si="5"/>
        <v>95.61643835616438</v>
      </c>
    </row>
    <row r="21" spans="1:18" s="3" customFormat="1" ht="15" customHeight="1">
      <c r="A21" s="13"/>
      <c r="B21" s="12" t="s">
        <v>49</v>
      </c>
      <c r="C21" s="18">
        <v>5</v>
      </c>
      <c r="D21" s="11">
        <v>200</v>
      </c>
      <c r="E21" s="12">
        <v>20</v>
      </c>
      <c r="F21" s="12">
        <v>40</v>
      </c>
      <c r="G21" s="12">
        <v>95</v>
      </c>
      <c r="H21" s="12">
        <f t="shared" si="2"/>
        <v>360</v>
      </c>
      <c r="I21" s="12">
        <f t="shared" si="3"/>
        <v>98.63013698630137</v>
      </c>
      <c r="J21" s="14" t="s">
        <v>50</v>
      </c>
      <c r="K21" s="18" t="s">
        <v>51</v>
      </c>
      <c r="L21" s="18">
        <v>5</v>
      </c>
      <c r="M21" s="11">
        <v>200</v>
      </c>
      <c r="N21" s="12">
        <v>20</v>
      </c>
      <c r="O21" s="12">
        <v>40</v>
      </c>
      <c r="P21" s="12">
        <v>100</v>
      </c>
      <c r="Q21" s="12">
        <f t="shared" si="4"/>
        <v>365</v>
      </c>
      <c r="R21" s="12">
        <f t="shared" si="5"/>
        <v>100</v>
      </c>
    </row>
    <row r="22" spans="1:18" s="3" customFormat="1" ht="15" customHeight="1">
      <c r="A22" s="13"/>
      <c r="B22" s="12" t="s">
        <v>52</v>
      </c>
      <c r="C22" s="18">
        <v>5</v>
      </c>
      <c r="D22" s="11">
        <v>200</v>
      </c>
      <c r="E22" s="12">
        <v>20</v>
      </c>
      <c r="F22" s="12">
        <v>40</v>
      </c>
      <c r="G22" s="12">
        <v>95</v>
      </c>
      <c r="H22" s="12">
        <f t="shared" si="2"/>
        <v>360</v>
      </c>
      <c r="I22" s="12">
        <f t="shared" si="3"/>
        <v>98.63013698630137</v>
      </c>
      <c r="J22" s="14"/>
      <c r="K22" s="18" t="s">
        <v>53</v>
      </c>
      <c r="L22" s="18">
        <v>5</v>
      </c>
      <c r="M22" s="11">
        <v>200</v>
      </c>
      <c r="N22" s="12">
        <v>20</v>
      </c>
      <c r="O22" s="12">
        <v>40</v>
      </c>
      <c r="P22" s="12">
        <v>99</v>
      </c>
      <c r="Q22" s="12">
        <f t="shared" si="4"/>
        <v>364</v>
      </c>
      <c r="R22" s="12">
        <f t="shared" si="5"/>
        <v>99.72602739726028</v>
      </c>
    </row>
    <row r="23" spans="1:18" s="3" customFormat="1" ht="15" customHeight="1">
      <c r="A23" s="13"/>
      <c r="B23" s="12" t="s">
        <v>54</v>
      </c>
      <c r="C23" s="18">
        <v>5</v>
      </c>
      <c r="D23" s="11">
        <v>200</v>
      </c>
      <c r="E23" s="12">
        <v>20</v>
      </c>
      <c r="F23" s="12">
        <v>40</v>
      </c>
      <c r="G23" s="12">
        <v>97</v>
      </c>
      <c r="H23" s="12">
        <f t="shared" si="2"/>
        <v>362</v>
      </c>
      <c r="I23" s="12">
        <f t="shared" si="3"/>
        <v>99.17808219178083</v>
      </c>
      <c r="J23" s="14"/>
      <c r="K23" s="31" t="s">
        <v>55</v>
      </c>
      <c r="L23" s="18">
        <v>5</v>
      </c>
      <c r="M23" s="11">
        <v>199</v>
      </c>
      <c r="N23" s="12">
        <v>20</v>
      </c>
      <c r="O23" s="12">
        <v>40</v>
      </c>
      <c r="P23" s="12">
        <v>99</v>
      </c>
      <c r="Q23" s="12">
        <f t="shared" si="4"/>
        <v>363</v>
      </c>
      <c r="R23" s="12">
        <f t="shared" si="5"/>
        <v>99.45205479452055</v>
      </c>
    </row>
    <row r="24" spans="1:18" s="3" customFormat="1" ht="15" customHeight="1">
      <c r="A24" s="13"/>
      <c r="B24" s="12" t="s">
        <v>56</v>
      </c>
      <c r="C24" s="18">
        <v>5</v>
      </c>
      <c r="D24" s="11">
        <v>200</v>
      </c>
      <c r="E24" s="12">
        <v>20</v>
      </c>
      <c r="F24" s="12">
        <v>40</v>
      </c>
      <c r="G24" s="12">
        <v>95</v>
      </c>
      <c r="H24" s="12">
        <f t="shared" si="2"/>
        <v>360</v>
      </c>
      <c r="I24" s="12">
        <f t="shared" si="3"/>
        <v>98.63013698630137</v>
      </c>
      <c r="J24" s="14"/>
      <c r="K24" s="18" t="s">
        <v>57</v>
      </c>
      <c r="L24" s="18">
        <v>5</v>
      </c>
      <c r="M24" s="11">
        <v>200</v>
      </c>
      <c r="N24" s="12">
        <v>20</v>
      </c>
      <c r="O24" s="12">
        <v>40</v>
      </c>
      <c r="P24" s="12">
        <v>99</v>
      </c>
      <c r="Q24" s="12">
        <f t="shared" si="4"/>
        <v>364</v>
      </c>
      <c r="R24" s="12">
        <f t="shared" si="5"/>
        <v>99.72602739726028</v>
      </c>
    </row>
    <row r="25" spans="1:18" s="3" customFormat="1" ht="15" customHeight="1">
      <c r="A25" s="16" t="s">
        <v>58</v>
      </c>
      <c r="B25" s="12" t="s">
        <v>59</v>
      </c>
      <c r="C25" s="18">
        <v>5</v>
      </c>
      <c r="D25" s="11">
        <v>200</v>
      </c>
      <c r="E25" s="12">
        <v>20</v>
      </c>
      <c r="F25" s="12">
        <v>40</v>
      </c>
      <c r="G25" s="12">
        <v>100</v>
      </c>
      <c r="H25" s="12">
        <f t="shared" si="2"/>
        <v>365</v>
      </c>
      <c r="I25" s="12">
        <f t="shared" si="3"/>
        <v>100</v>
      </c>
      <c r="J25" s="14"/>
      <c r="K25" s="31" t="s">
        <v>60</v>
      </c>
      <c r="L25" s="18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 t="shared" si="4"/>
        <v>365</v>
      </c>
      <c r="R25" s="12">
        <f t="shared" si="5"/>
        <v>100</v>
      </c>
    </row>
    <row r="26" spans="1:18" s="3" customFormat="1" ht="15" customHeight="1">
      <c r="A26" s="16"/>
      <c r="B26" s="12" t="s">
        <v>61</v>
      </c>
      <c r="C26" s="18">
        <v>5</v>
      </c>
      <c r="D26" s="11">
        <v>200</v>
      </c>
      <c r="E26" s="12">
        <v>20</v>
      </c>
      <c r="F26" s="12">
        <v>40</v>
      </c>
      <c r="G26" s="12">
        <v>100</v>
      </c>
      <c r="H26" s="12">
        <f t="shared" si="2"/>
        <v>365</v>
      </c>
      <c r="I26" s="12">
        <f t="shared" si="3"/>
        <v>100</v>
      </c>
      <c r="J26" s="14"/>
      <c r="K26" s="31" t="s">
        <v>62</v>
      </c>
      <c r="L26" s="18">
        <v>5</v>
      </c>
      <c r="M26" s="11">
        <v>200</v>
      </c>
      <c r="N26" s="12">
        <v>20</v>
      </c>
      <c r="O26" s="12">
        <v>40</v>
      </c>
      <c r="P26" s="12">
        <v>100</v>
      </c>
      <c r="Q26" s="12">
        <f t="shared" si="4"/>
        <v>365</v>
      </c>
      <c r="R26" s="12">
        <f t="shared" si="5"/>
        <v>100</v>
      </c>
    </row>
    <row r="27" spans="1:18" s="3" customFormat="1" ht="15" customHeight="1">
      <c r="A27" s="16"/>
      <c r="B27" s="12" t="s">
        <v>63</v>
      </c>
      <c r="C27" s="18">
        <v>5</v>
      </c>
      <c r="D27" s="11">
        <v>200</v>
      </c>
      <c r="E27" s="12">
        <v>20</v>
      </c>
      <c r="F27" s="12">
        <v>40</v>
      </c>
      <c r="G27" s="12">
        <v>100</v>
      </c>
      <c r="H27" s="12">
        <f t="shared" si="2"/>
        <v>365</v>
      </c>
      <c r="I27" s="12">
        <f t="shared" si="3"/>
        <v>100</v>
      </c>
      <c r="J27" s="14"/>
      <c r="K27" s="18" t="s">
        <v>64</v>
      </c>
      <c r="L27" s="18">
        <v>5</v>
      </c>
      <c r="M27" s="11">
        <v>200</v>
      </c>
      <c r="N27" s="12">
        <v>20</v>
      </c>
      <c r="O27" s="12">
        <v>40</v>
      </c>
      <c r="P27" s="12">
        <v>100</v>
      </c>
      <c r="Q27" s="12">
        <f t="shared" si="4"/>
        <v>365</v>
      </c>
      <c r="R27" s="12">
        <f t="shared" si="5"/>
        <v>100</v>
      </c>
    </row>
    <row r="28" spans="1:18" s="3" customFormat="1" ht="15" customHeight="1">
      <c r="A28" s="16"/>
      <c r="B28" s="12" t="s">
        <v>65</v>
      </c>
      <c r="C28" s="18">
        <v>5</v>
      </c>
      <c r="D28" s="11">
        <v>180</v>
      </c>
      <c r="E28" s="12">
        <v>20</v>
      </c>
      <c r="F28" s="12">
        <v>40</v>
      </c>
      <c r="G28" s="12">
        <v>100</v>
      </c>
      <c r="H28" s="12">
        <f t="shared" si="2"/>
        <v>345</v>
      </c>
      <c r="I28" s="12">
        <f t="shared" si="3"/>
        <v>94.52054794520548</v>
      </c>
      <c r="J28" s="22" t="s">
        <v>66</v>
      </c>
      <c r="K28" s="18" t="s">
        <v>67</v>
      </c>
      <c r="L28" s="18">
        <v>5</v>
      </c>
      <c r="M28" s="11">
        <v>199</v>
      </c>
      <c r="N28" s="12">
        <v>19</v>
      </c>
      <c r="O28" s="12">
        <v>40</v>
      </c>
      <c r="P28" s="12">
        <v>100</v>
      </c>
      <c r="Q28" s="12">
        <f t="shared" si="4"/>
        <v>363</v>
      </c>
      <c r="R28" s="12">
        <f t="shared" si="5"/>
        <v>99.45205479452055</v>
      </c>
    </row>
    <row r="29" spans="1:18" s="3" customFormat="1" ht="15" customHeight="1">
      <c r="A29" s="16"/>
      <c r="B29" s="12" t="s">
        <v>68</v>
      </c>
      <c r="C29" s="18">
        <v>5</v>
      </c>
      <c r="D29" s="11">
        <v>180</v>
      </c>
      <c r="E29" s="12">
        <v>20</v>
      </c>
      <c r="F29" s="12">
        <v>40</v>
      </c>
      <c r="G29" s="12">
        <v>100</v>
      </c>
      <c r="H29" s="12">
        <f t="shared" si="2"/>
        <v>345</v>
      </c>
      <c r="I29" s="12">
        <f t="shared" si="3"/>
        <v>94.52054794520548</v>
      </c>
      <c r="J29" s="23"/>
      <c r="K29" s="18" t="s">
        <v>69</v>
      </c>
      <c r="L29" s="18">
        <v>5</v>
      </c>
      <c r="M29" s="11">
        <v>199</v>
      </c>
      <c r="N29" s="12">
        <v>18</v>
      </c>
      <c r="O29" s="12">
        <v>40</v>
      </c>
      <c r="P29" s="12">
        <v>100</v>
      </c>
      <c r="Q29" s="12">
        <f t="shared" si="4"/>
        <v>362</v>
      </c>
      <c r="R29" s="12">
        <f t="shared" si="5"/>
        <v>99.17808219178083</v>
      </c>
    </row>
    <row r="30" spans="1:18" s="3" customFormat="1" ht="15" customHeight="1">
      <c r="A30" s="16"/>
      <c r="B30" s="12" t="s">
        <v>70</v>
      </c>
      <c r="C30" s="18">
        <v>5</v>
      </c>
      <c r="D30" s="11">
        <v>180</v>
      </c>
      <c r="E30" s="12">
        <v>20</v>
      </c>
      <c r="F30" s="12">
        <v>40</v>
      </c>
      <c r="G30" s="12">
        <v>100</v>
      </c>
      <c r="H30" s="12">
        <f t="shared" si="2"/>
        <v>345</v>
      </c>
      <c r="I30" s="12">
        <f t="shared" si="3"/>
        <v>94.52054794520548</v>
      </c>
      <c r="J30" s="23"/>
      <c r="K30" s="18" t="s">
        <v>71</v>
      </c>
      <c r="L30" s="18">
        <v>5</v>
      </c>
      <c r="M30" s="11">
        <v>195</v>
      </c>
      <c r="N30" s="12">
        <v>18</v>
      </c>
      <c r="O30" s="12">
        <v>40</v>
      </c>
      <c r="P30" s="12">
        <v>98</v>
      </c>
      <c r="Q30" s="12">
        <f t="shared" si="4"/>
        <v>356</v>
      </c>
      <c r="R30" s="12">
        <f t="shared" si="5"/>
        <v>97.53424657534246</v>
      </c>
    </row>
    <row r="31" spans="1:18" s="3" customFormat="1" ht="15" customHeight="1">
      <c r="A31" s="16" t="s">
        <v>72</v>
      </c>
      <c r="B31" s="12" t="s">
        <v>73</v>
      </c>
      <c r="C31" s="18">
        <v>5</v>
      </c>
      <c r="D31" s="11">
        <v>200</v>
      </c>
      <c r="E31" s="12">
        <v>20</v>
      </c>
      <c r="F31" s="12">
        <v>40</v>
      </c>
      <c r="G31" s="12">
        <v>100</v>
      </c>
      <c r="H31" s="12">
        <f>SUM(C31:G31)</f>
        <v>365</v>
      </c>
      <c r="I31" s="12">
        <f aca="true" t="shared" si="6" ref="I26:I34">H31/3.65</f>
        <v>100</v>
      </c>
      <c r="J31" s="23"/>
      <c r="K31" s="18" t="s">
        <v>74</v>
      </c>
      <c r="L31" s="18">
        <v>5</v>
      </c>
      <c r="M31" s="11">
        <v>195</v>
      </c>
      <c r="N31" s="12">
        <v>18</v>
      </c>
      <c r="O31" s="12">
        <v>40</v>
      </c>
      <c r="P31" s="12">
        <v>100</v>
      </c>
      <c r="Q31" s="12">
        <f t="shared" si="4"/>
        <v>358</v>
      </c>
      <c r="R31" s="12">
        <f t="shared" si="5"/>
        <v>98.08219178082192</v>
      </c>
    </row>
    <row r="32" spans="1:18" s="3" customFormat="1" ht="15" customHeight="1">
      <c r="A32" s="16"/>
      <c r="B32" s="11" t="s">
        <v>75</v>
      </c>
      <c r="C32" s="18">
        <v>5</v>
      </c>
      <c r="D32" s="11">
        <v>195</v>
      </c>
      <c r="E32" s="12">
        <v>20</v>
      </c>
      <c r="F32" s="12">
        <v>40</v>
      </c>
      <c r="G32" s="12">
        <v>100</v>
      </c>
      <c r="H32" s="12">
        <f>SUM(C32:G32)</f>
        <v>360</v>
      </c>
      <c r="I32" s="12">
        <f t="shared" si="6"/>
        <v>98.63013698630137</v>
      </c>
      <c r="J32" s="24"/>
      <c r="K32" s="18" t="s">
        <v>76</v>
      </c>
      <c r="L32" s="18">
        <v>5</v>
      </c>
      <c r="M32" s="11">
        <v>190</v>
      </c>
      <c r="N32" s="12">
        <v>15</v>
      </c>
      <c r="O32" s="12">
        <v>40</v>
      </c>
      <c r="P32" s="12">
        <v>95</v>
      </c>
      <c r="Q32" s="12">
        <f t="shared" si="4"/>
        <v>345</v>
      </c>
      <c r="R32" s="12">
        <f t="shared" si="5"/>
        <v>94.52054794520548</v>
      </c>
    </row>
    <row r="33" spans="1:18" s="3" customFormat="1" ht="15" customHeight="1">
      <c r="A33" s="16"/>
      <c r="B33" s="12" t="s">
        <v>77</v>
      </c>
      <c r="C33" s="18">
        <v>5</v>
      </c>
      <c r="D33" s="11">
        <v>195</v>
      </c>
      <c r="E33" s="12">
        <v>20</v>
      </c>
      <c r="F33" s="12">
        <v>40</v>
      </c>
      <c r="G33" s="12">
        <v>100</v>
      </c>
      <c r="H33" s="12">
        <f>SUM(C33:G33)</f>
        <v>360</v>
      </c>
      <c r="I33" s="12">
        <f t="shared" si="6"/>
        <v>98.63013698630137</v>
      </c>
      <c r="J33" s="11" t="s">
        <v>78</v>
      </c>
      <c r="K33" s="18" t="s">
        <v>79</v>
      </c>
      <c r="L33" s="18">
        <v>5</v>
      </c>
      <c r="M33" s="11">
        <v>200</v>
      </c>
      <c r="N33" s="12"/>
      <c r="O33" s="12"/>
      <c r="P33" s="12">
        <v>100</v>
      </c>
      <c r="Q33" s="12">
        <f t="shared" si="4"/>
        <v>305</v>
      </c>
      <c r="R33" s="12">
        <f aca="true" t="shared" si="7" ref="R33:R35">Q33/3.05</f>
        <v>100</v>
      </c>
    </row>
    <row r="34" spans="1:18" s="3" customFormat="1" ht="15" customHeight="1">
      <c r="A34" s="16"/>
      <c r="B34" s="12" t="s">
        <v>80</v>
      </c>
      <c r="C34" s="18">
        <v>5</v>
      </c>
      <c r="D34" s="11">
        <v>200</v>
      </c>
      <c r="E34" s="12">
        <v>20</v>
      </c>
      <c r="F34" s="12">
        <v>40</v>
      </c>
      <c r="G34" s="12">
        <v>100</v>
      </c>
      <c r="H34" s="12">
        <f>SUM(C34:G34)</f>
        <v>365</v>
      </c>
      <c r="I34" s="12">
        <f t="shared" si="6"/>
        <v>100</v>
      </c>
      <c r="J34" s="11"/>
      <c r="K34" s="18" t="s">
        <v>81</v>
      </c>
      <c r="L34" s="18">
        <v>5</v>
      </c>
      <c r="M34" s="11">
        <v>200</v>
      </c>
      <c r="N34" s="12"/>
      <c r="O34" s="12"/>
      <c r="P34" s="12">
        <v>100</v>
      </c>
      <c r="Q34" s="12">
        <f t="shared" si="4"/>
        <v>305</v>
      </c>
      <c r="R34" s="12">
        <f t="shared" si="7"/>
        <v>100</v>
      </c>
    </row>
    <row r="35" spans="1:18" s="3" customFormat="1" ht="15" customHeight="1">
      <c r="A35" s="16"/>
      <c r="B35" s="11" t="s">
        <v>82</v>
      </c>
      <c r="C35" s="18">
        <v>5</v>
      </c>
      <c r="D35" s="11">
        <v>195</v>
      </c>
      <c r="E35" s="12">
        <v>20</v>
      </c>
      <c r="F35" s="12">
        <v>40</v>
      </c>
      <c r="G35" s="12">
        <v>100</v>
      </c>
      <c r="H35" s="12">
        <f>SUM(C35:G35)</f>
        <v>360</v>
      </c>
      <c r="I35" s="12">
        <f>H35/3.65</f>
        <v>98.63013698630137</v>
      </c>
      <c r="J35" s="11"/>
      <c r="K35" s="18" t="s">
        <v>83</v>
      </c>
      <c r="L35" s="18">
        <v>5</v>
      </c>
      <c r="M35" s="11">
        <v>200</v>
      </c>
      <c r="N35" s="12"/>
      <c r="O35" s="12"/>
      <c r="P35" s="12">
        <v>100</v>
      </c>
      <c r="Q35" s="12">
        <f t="shared" si="4"/>
        <v>305</v>
      </c>
      <c r="R35" s="12">
        <f t="shared" si="7"/>
        <v>100</v>
      </c>
    </row>
    <row r="36" spans="1:18" s="3" customFormat="1" ht="15" customHeight="1">
      <c r="A36" s="16"/>
      <c r="B36" s="12" t="s">
        <v>84</v>
      </c>
      <c r="C36" s="18">
        <v>5</v>
      </c>
      <c r="D36" s="11">
        <v>195</v>
      </c>
      <c r="E36" s="12">
        <v>20</v>
      </c>
      <c r="F36" s="12">
        <v>40</v>
      </c>
      <c r="G36" s="12">
        <v>100</v>
      </c>
      <c r="H36" s="12">
        <f aca="true" t="shared" si="8" ref="H36:H45">SUM(C36:G36)</f>
        <v>360</v>
      </c>
      <c r="I36" s="12">
        <f aca="true" t="shared" si="9" ref="I36:I42">H36/3.65</f>
        <v>98.63013698630137</v>
      </c>
      <c r="J36" s="14" t="s">
        <v>85</v>
      </c>
      <c r="K36" s="14" t="s">
        <v>86</v>
      </c>
      <c r="L36" s="11">
        <v>5</v>
      </c>
      <c r="M36" s="11">
        <v>200</v>
      </c>
      <c r="N36" s="12"/>
      <c r="O36" s="12">
        <v>40</v>
      </c>
      <c r="P36" s="12">
        <v>100</v>
      </c>
      <c r="Q36" s="12">
        <f aca="true" t="shared" si="10" ref="Q33:Q45">SUM(L36:P36)</f>
        <v>345</v>
      </c>
      <c r="R36" s="12">
        <f>Q36/3.45</f>
        <v>100</v>
      </c>
    </row>
    <row r="37" spans="1:18" s="3" customFormat="1" ht="15" customHeight="1">
      <c r="A37" s="25" t="s">
        <v>87</v>
      </c>
      <c r="B37" s="12" t="s">
        <v>88</v>
      </c>
      <c r="C37" s="18">
        <v>5</v>
      </c>
      <c r="D37" s="11">
        <v>200</v>
      </c>
      <c r="E37" s="12">
        <v>20</v>
      </c>
      <c r="F37" s="12">
        <v>40</v>
      </c>
      <c r="G37" s="12">
        <v>98</v>
      </c>
      <c r="H37" s="12">
        <f t="shared" si="8"/>
        <v>363</v>
      </c>
      <c r="I37" s="12">
        <f t="shared" si="9"/>
        <v>99.45205479452055</v>
      </c>
      <c r="J37" s="14"/>
      <c r="K37" s="12" t="s">
        <v>89</v>
      </c>
      <c r="L37" s="11">
        <v>5</v>
      </c>
      <c r="M37" s="11">
        <v>200</v>
      </c>
      <c r="N37" s="12"/>
      <c r="O37" s="12">
        <v>40</v>
      </c>
      <c r="P37" s="12">
        <v>100</v>
      </c>
      <c r="Q37" s="12">
        <f t="shared" si="10"/>
        <v>345</v>
      </c>
      <c r="R37" s="12">
        <f>Q37/3.45</f>
        <v>100</v>
      </c>
    </row>
    <row r="38" spans="1:18" s="3" customFormat="1" ht="15" customHeight="1">
      <c r="A38" s="27"/>
      <c r="B38" s="12" t="s">
        <v>90</v>
      </c>
      <c r="C38" s="18">
        <v>5</v>
      </c>
      <c r="D38" s="11">
        <v>198</v>
      </c>
      <c r="E38" s="12">
        <v>20</v>
      </c>
      <c r="F38" s="12">
        <v>40</v>
      </c>
      <c r="G38" s="12">
        <v>98</v>
      </c>
      <c r="H38" s="12">
        <f t="shared" si="8"/>
        <v>361</v>
      </c>
      <c r="I38" s="12">
        <f t="shared" si="9"/>
        <v>98.9041095890411</v>
      </c>
      <c r="J38" s="14"/>
      <c r="K38" s="12" t="s">
        <v>91</v>
      </c>
      <c r="L38" s="11">
        <v>5</v>
      </c>
      <c r="M38" s="11">
        <v>200</v>
      </c>
      <c r="N38" s="12"/>
      <c r="O38" s="12">
        <v>40</v>
      </c>
      <c r="P38" s="12">
        <v>100</v>
      </c>
      <c r="Q38" s="12">
        <f t="shared" si="10"/>
        <v>345</v>
      </c>
      <c r="R38" s="12">
        <f>Q38/3.45</f>
        <v>100</v>
      </c>
    </row>
    <row r="39" spans="1:18" s="3" customFormat="1" ht="15" customHeight="1">
      <c r="A39" s="27"/>
      <c r="B39" s="30" t="s">
        <v>92</v>
      </c>
      <c r="C39" s="18">
        <v>5</v>
      </c>
      <c r="D39" s="11">
        <v>195</v>
      </c>
      <c r="E39" s="12">
        <v>19</v>
      </c>
      <c r="F39" s="12">
        <v>40</v>
      </c>
      <c r="G39" s="12">
        <v>95</v>
      </c>
      <c r="H39" s="12">
        <f t="shared" si="8"/>
        <v>354</v>
      </c>
      <c r="I39" s="12">
        <f t="shared" si="9"/>
        <v>96.98630136986301</v>
      </c>
      <c r="J39" s="32" t="s">
        <v>93</v>
      </c>
      <c r="K39" s="12" t="s">
        <v>94</v>
      </c>
      <c r="L39" s="18">
        <v>5</v>
      </c>
      <c r="M39" s="11">
        <v>200</v>
      </c>
      <c r="N39" s="12"/>
      <c r="O39" s="12"/>
      <c r="P39" s="12">
        <v>100</v>
      </c>
      <c r="Q39" s="12">
        <f t="shared" si="10"/>
        <v>305</v>
      </c>
      <c r="R39" s="12">
        <f aca="true" t="shared" si="11" ref="R33:R45">Q39/3.05</f>
        <v>100</v>
      </c>
    </row>
    <row r="40" spans="1:18" s="3" customFormat="1" ht="15" customHeight="1">
      <c r="A40" s="22" t="s">
        <v>95</v>
      </c>
      <c r="B40" s="12" t="s">
        <v>96</v>
      </c>
      <c r="C40" s="11">
        <v>5</v>
      </c>
      <c r="D40" s="11">
        <v>187</v>
      </c>
      <c r="E40" s="12">
        <v>20</v>
      </c>
      <c r="F40" s="12">
        <v>40</v>
      </c>
      <c r="G40" s="12">
        <v>92</v>
      </c>
      <c r="H40" s="12">
        <f t="shared" si="8"/>
        <v>344</v>
      </c>
      <c r="I40" s="12">
        <f t="shared" si="9"/>
        <v>94.24657534246576</v>
      </c>
      <c r="J40" s="33"/>
      <c r="K40" s="12" t="s">
        <v>97</v>
      </c>
      <c r="L40" s="18">
        <v>5</v>
      </c>
      <c r="M40" s="11">
        <v>200</v>
      </c>
      <c r="N40" s="12"/>
      <c r="O40" s="12"/>
      <c r="P40" s="12">
        <v>100</v>
      </c>
      <c r="Q40" s="12">
        <f t="shared" si="10"/>
        <v>305</v>
      </c>
      <c r="R40" s="12">
        <f t="shared" si="11"/>
        <v>100</v>
      </c>
    </row>
    <row r="41" spans="1:18" s="3" customFormat="1" ht="15" customHeight="1">
      <c r="A41" s="23"/>
      <c r="B41" s="12" t="s">
        <v>98</v>
      </c>
      <c r="C41" s="11">
        <v>5</v>
      </c>
      <c r="D41" s="11">
        <v>195</v>
      </c>
      <c r="E41" s="12">
        <v>20</v>
      </c>
      <c r="F41" s="12">
        <v>40</v>
      </c>
      <c r="G41" s="12">
        <v>95</v>
      </c>
      <c r="H41" s="12">
        <f t="shared" si="8"/>
        <v>355</v>
      </c>
      <c r="I41" s="12">
        <f t="shared" si="9"/>
        <v>97.26027397260275</v>
      </c>
      <c r="J41" s="33"/>
      <c r="K41" s="12" t="s">
        <v>99</v>
      </c>
      <c r="L41" s="18">
        <v>5</v>
      </c>
      <c r="M41" s="11">
        <v>200</v>
      </c>
      <c r="N41" s="12"/>
      <c r="O41" s="12"/>
      <c r="P41" s="12">
        <v>100</v>
      </c>
      <c r="Q41" s="12">
        <f t="shared" si="10"/>
        <v>305</v>
      </c>
      <c r="R41" s="12">
        <f t="shared" si="11"/>
        <v>100</v>
      </c>
    </row>
    <row r="42" spans="1:18" s="3" customFormat="1" ht="15" customHeight="1">
      <c r="A42" s="23"/>
      <c r="B42" s="12" t="s">
        <v>100</v>
      </c>
      <c r="C42" s="11">
        <v>5</v>
      </c>
      <c r="D42" s="11">
        <v>184</v>
      </c>
      <c r="E42" s="12">
        <v>20</v>
      </c>
      <c r="F42" s="12">
        <v>40</v>
      </c>
      <c r="G42" s="12">
        <v>93</v>
      </c>
      <c r="H42" s="12">
        <f t="shared" si="8"/>
        <v>342</v>
      </c>
      <c r="I42" s="12">
        <f t="shared" si="9"/>
        <v>93.69863013698631</v>
      </c>
      <c r="J42" s="33"/>
      <c r="K42" s="12" t="s">
        <v>101</v>
      </c>
      <c r="L42" s="18">
        <v>5</v>
      </c>
      <c r="M42" s="11">
        <v>200</v>
      </c>
      <c r="N42" s="12"/>
      <c r="O42" s="12"/>
      <c r="P42" s="12">
        <v>100</v>
      </c>
      <c r="Q42" s="12">
        <f t="shared" si="10"/>
        <v>305</v>
      </c>
      <c r="R42" s="12">
        <f t="shared" si="11"/>
        <v>100</v>
      </c>
    </row>
    <row r="43" spans="1:18" s="3" customFormat="1" ht="15" customHeight="1">
      <c r="A43" s="14" t="s">
        <v>102</v>
      </c>
      <c r="B43" s="14" t="s">
        <v>103</v>
      </c>
      <c r="C43" s="11">
        <v>5</v>
      </c>
      <c r="D43" s="11">
        <v>198</v>
      </c>
      <c r="E43" s="12"/>
      <c r="F43" s="12"/>
      <c r="G43" s="12">
        <v>100</v>
      </c>
      <c r="H43" s="12">
        <f t="shared" si="8"/>
        <v>303</v>
      </c>
      <c r="I43" s="12">
        <f>H43/3.05</f>
        <v>99.34426229508198</v>
      </c>
      <c r="J43" s="33"/>
      <c r="K43" s="12" t="s">
        <v>104</v>
      </c>
      <c r="L43" s="18">
        <v>5</v>
      </c>
      <c r="M43" s="11">
        <v>200</v>
      </c>
      <c r="N43" s="12"/>
      <c r="O43" s="12"/>
      <c r="P43" s="12">
        <v>100</v>
      </c>
      <c r="Q43" s="12">
        <f t="shared" si="10"/>
        <v>305</v>
      </c>
      <c r="R43" s="12">
        <f t="shared" si="11"/>
        <v>100</v>
      </c>
    </row>
    <row r="44" spans="1:18" s="3" customFormat="1" ht="15" customHeight="1">
      <c r="A44" s="14"/>
      <c r="B44" s="14" t="s">
        <v>105</v>
      </c>
      <c r="C44" s="11">
        <v>5</v>
      </c>
      <c r="D44" s="11">
        <v>195</v>
      </c>
      <c r="E44" s="12"/>
      <c r="F44" s="12"/>
      <c r="G44" s="12">
        <v>100</v>
      </c>
      <c r="H44" s="12">
        <f t="shared" si="8"/>
        <v>300</v>
      </c>
      <c r="I44" s="12">
        <f>H44/3.05</f>
        <v>98.36065573770492</v>
      </c>
      <c r="J44" s="33"/>
      <c r="K44" s="12" t="s">
        <v>106</v>
      </c>
      <c r="L44" s="18">
        <v>5</v>
      </c>
      <c r="M44" s="11">
        <v>200</v>
      </c>
      <c r="N44" s="12"/>
      <c r="O44" s="12"/>
      <c r="P44" s="12">
        <v>100</v>
      </c>
      <c r="Q44" s="12">
        <f t="shared" si="10"/>
        <v>305</v>
      </c>
      <c r="R44" s="12">
        <f t="shared" si="11"/>
        <v>100</v>
      </c>
    </row>
    <row r="45" spans="1:18" s="3" customFormat="1" ht="15" customHeight="1">
      <c r="A45" s="14"/>
      <c r="B45" s="12" t="s">
        <v>107</v>
      </c>
      <c r="C45" s="11">
        <v>0</v>
      </c>
      <c r="D45" s="11">
        <v>150</v>
      </c>
      <c r="E45" s="12"/>
      <c r="F45" s="12"/>
      <c r="G45" s="12">
        <v>94</v>
      </c>
      <c r="H45" s="12">
        <f t="shared" si="8"/>
        <v>244</v>
      </c>
      <c r="I45" s="12">
        <f>H45/3.05</f>
        <v>80</v>
      </c>
      <c r="J45" s="34"/>
      <c r="K45" s="12" t="s">
        <v>108</v>
      </c>
      <c r="L45" s="18">
        <v>5</v>
      </c>
      <c r="M45" s="11">
        <v>200</v>
      </c>
      <c r="N45" s="12"/>
      <c r="O45" s="12"/>
      <c r="P45" s="12">
        <v>100</v>
      </c>
      <c r="Q45" s="12">
        <f t="shared" si="10"/>
        <v>305</v>
      </c>
      <c r="R45" s="12">
        <f t="shared" si="11"/>
        <v>100</v>
      </c>
    </row>
    <row r="46" s="3" customFormat="1" ht="12">
      <c r="J46" s="29"/>
    </row>
    <row r="47" s="3" customFormat="1" ht="12">
      <c r="J47" s="29"/>
    </row>
    <row r="48" s="3" customFormat="1" ht="12">
      <c r="J48" s="29"/>
    </row>
    <row r="49" s="3" customFormat="1" ht="12">
      <c r="J49" s="29"/>
    </row>
    <row r="50" s="3" customFormat="1" ht="12">
      <c r="J50" s="29"/>
    </row>
    <row r="51" s="3" customFormat="1" ht="12">
      <c r="J51" s="29"/>
    </row>
    <row r="52" s="3" customFormat="1" ht="12">
      <c r="J52" s="29"/>
    </row>
    <row r="53" s="3" customFormat="1" ht="12">
      <c r="J53" s="29"/>
    </row>
    <row r="54" s="3" customFormat="1" ht="12">
      <c r="J54" s="29"/>
    </row>
    <row r="55" spans="1:10" s="3" customFormat="1" ht="12">
      <c r="A55" s="29"/>
      <c r="J55" s="29"/>
    </row>
    <row r="56" spans="1:18" s="3" customFormat="1" ht="14.25">
      <c r="A56" s="29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29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7">
    <mergeCell ref="A1:R1"/>
    <mergeCell ref="A2:D2"/>
    <mergeCell ref="K2:R2"/>
    <mergeCell ref="A4:A15"/>
    <mergeCell ref="A16:A24"/>
    <mergeCell ref="A25:A30"/>
    <mergeCell ref="A31:A36"/>
    <mergeCell ref="A37:A39"/>
    <mergeCell ref="A40:A42"/>
    <mergeCell ref="A43:A45"/>
    <mergeCell ref="J4:J13"/>
    <mergeCell ref="J14:J20"/>
    <mergeCell ref="J21:J27"/>
    <mergeCell ref="J28:J32"/>
    <mergeCell ref="J33:J35"/>
    <mergeCell ref="J36:J38"/>
    <mergeCell ref="J39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7" width="9.00390625" style="1" customWidth="1"/>
    <col min="28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109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18" s="3" customFormat="1" ht="15.75" customHeight="1">
      <c r="A4" s="11" t="s">
        <v>12</v>
      </c>
      <c r="B4" s="12" t="s">
        <v>110</v>
      </c>
      <c r="C4" s="18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14">H4/3.65</f>
        <v>100</v>
      </c>
      <c r="J4" s="16" t="s">
        <v>14</v>
      </c>
      <c r="K4" s="12" t="s">
        <v>111</v>
      </c>
      <c r="L4" s="18">
        <v>5</v>
      </c>
      <c r="M4" s="11">
        <v>200</v>
      </c>
      <c r="N4" s="12">
        <v>20</v>
      </c>
      <c r="O4" s="12">
        <v>40</v>
      </c>
      <c r="P4" s="12">
        <v>100</v>
      </c>
      <c r="Q4" s="12">
        <f>SUM(L4:P4)</f>
        <v>365</v>
      </c>
      <c r="R4" s="12">
        <f>Q4/3.65</f>
        <v>100</v>
      </c>
    </row>
    <row r="5" spans="1:18" s="3" customFormat="1" ht="15.75" customHeight="1">
      <c r="A5" s="11"/>
      <c r="B5" s="12" t="s">
        <v>112</v>
      </c>
      <c r="C5" s="18">
        <v>5</v>
      </c>
      <c r="D5" s="11">
        <v>200</v>
      </c>
      <c r="E5" s="12">
        <v>20</v>
      </c>
      <c r="F5" s="12">
        <v>40</v>
      </c>
      <c r="G5" s="12">
        <v>100</v>
      </c>
      <c r="H5" s="12">
        <f>SUM(C5:G5)</f>
        <v>365</v>
      </c>
      <c r="I5" s="12">
        <f t="shared" si="0"/>
        <v>100</v>
      </c>
      <c r="J5" s="16"/>
      <c r="K5" s="12" t="s">
        <v>113</v>
      </c>
      <c r="L5" s="18">
        <v>5</v>
      </c>
      <c r="M5" s="11">
        <v>200</v>
      </c>
      <c r="N5" s="12">
        <v>20</v>
      </c>
      <c r="O5" s="12">
        <v>40</v>
      </c>
      <c r="P5" s="12">
        <v>100</v>
      </c>
      <c r="Q5" s="12">
        <f>SUM(L5:P5)</f>
        <v>365</v>
      </c>
      <c r="R5" s="12">
        <f>Q5/3.65</f>
        <v>100</v>
      </c>
    </row>
    <row r="6" spans="1:18" s="3" customFormat="1" ht="15.75" customHeight="1">
      <c r="A6" s="11"/>
      <c r="B6" s="12" t="s">
        <v>114</v>
      </c>
      <c r="C6" s="18">
        <v>5</v>
      </c>
      <c r="D6" s="11">
        <v>200</v>
      </c>
      <c r="E6" s="12">
        <v>20</v>
      </c>
      <c r="F6" s="12">
        <v>40</v>
      </c>
      <c r="G6" s="12">
        <v>100</v>
      </c>
      <c r="H6" s="12">
        <f>SUM(C6:G6)</f>
        <v>365</v>
      </c>
      <c r="I6" s="12">
        <f t="shared" si="0"/>
        <v>100</v>
      </c>
      <c r="J6" s="16"/>
      <c r="K6" s="12" t="s">
        <v>115</v>
      </c>
      <c r="L6" s="18">
        <v>5</v>
      </c>
      <c r="M6" s="11">
        <v>200</v>
      </c>
      <c r="N6" s="12">
        <v>20</v>
      </c>
      <c r="O6" s="12">
        <v>40</v>
      </c>
      <c r="P6" s="12">
        <v>100</v>
      </c>
      <c r="Q6" s="12">
        <f>SUM(L6:P6)</f>
        <v>365</v>
      </c>
      <c r="R6" s="12">
        <f>Q6/3.65</f>
        <v>100</v>
      </c>
    </row>
    <row r="7" spans="1:18" s="3" customFormat="1" ht="15.75" customHeight="1">
      <c r="A7" s="11"/>
      <c r="B7" s="12" t="s">
        <v>116</v>
      </c>
      <c r="C7" s="18">
        <v>5</v>
      </c>
      <c r="D7" s="11">
        <v>200</v>
      </c>
      <c r="E7" s="12">
        <v>20</v>
      </c>
      <c r="F7" s="12">
        <v>40</v>
      </c>
      <c r="G7" s="12">
        <v>100</v>
      </c>
      <c r="H7" s="12">
        <f>SUM(C7:G7)</f>
        <v>365</v>
      </c>
      <c r="I7" s="12">
        <f t="shared" si="0"/>
        <v>100</v>
      </c>
      <c r="J7" s="16"/>
      <c r="K7" s="12" t="s">
        <v>117</v>
      </c>
      <c r="L7" s="18">
        <v>5</v>
      </c>
      <c r="M7" s="11">
        <v>200</v>
      </c>
      <c r="N7" s="12">
        <v>20</v>
      </c>
      <c r="O7" s="12">
        <v>40</v>
      </c>
      <c r="P7" s="12">
        <v>100</v>
      </c>
      <c r="Q7" s="12">
        <f>SUM(L7:P7)</f>
        <v>365</v>
      </c>
      <c r="R7" s="12">
        <f>Q7/3.65</f>
        <v>100</v>
      </c>
    </row>
    <row r="8" spans="1:18" s="3" customFormat="1" ht="15.75" customHeight="1">
      <c r="A8" s="11"/>
      <c r="B8" s="12" t="s">
        <v>118</v>
      </c>
      <c r="C8" s="18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aca="true" t="shared" si="1" ref="H8:H13">SUM(C8:G8)</f>
        <v>365</v>
      </c>
      <c r="I8" s="12">
        <f t="shared" si="0"/>
        <v>100</v>
      </c>
      <c r="J8" s="16"/>
      <c r="K8" s="12" t="s">
        <v>119</v>
      </c>
      <c r="L8" s="18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aca="true" t="shared" si="2" ref="Q8:Q14">SUM(L8:P8)</f>
        <v>365</v>
      </c>
      <c r="R8" s="12">
        <f aca="true" t="shared" si="3" ref="R8:R14">Q8/3.65</f>
        <v>100</v>
      </c>
    </row>
    <row r="9" spans="1:18" s="3" customFormat="1" ht="15.75" customHeight="1">
      <c r="A9" s="11"/>
      <c r="B9" s="12" t="s">
        <v>120</v>
      </c>
      <c r="C9" s="18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1"/>
        <v>365</v>
      </c>
      <c r="I9" s="12">
        <f t="shared" si="0"/>
        <v>100</v>
      </c>
      <c r="J9" s="16"/>
      <c r="K9" s="12" t="s">
        <v>121</v>
      </c>
      <c r="L9" s="18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2"/>
        <v>365</v>
      </c>
      <c r="R9" s="12">
        <f t="shared" si="3"/>
        <v>100</v>
      </c>
    </row>
    <row r="10" spans="1:18" s="3" customFormat="1" ht="15.75" customHeight="1">
      <c r="A10" s="11"/>
      <c r="B10" s="12" t="s">
        <v>122</v>
      </c>
      <c r="C10" s="18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1"/>
        <v>365</v>
      </c>
      <c r="I10" s="12">
        <f t="shared" si="0"/>
        <v>100</v>
      </c>
      <c r="J10" s="16"/>
      <c r="K10" s="12" t="s">
        <v>123</v>
      </c>
      <c r="L10" s="18">
        <v>5</v>
      </c>
      <c r="M10" s="11">
        <v>190</v>
      </c>
      <c r="N10" s="12">
        <v>20</v>
      </c>
      <c r="O10" s="12">
        <v>40</v>
      </c>
      <c r="P10" s="12">
        <v>90</v>
      </c>
      <c r="Q10" s="12">
        <f t="shared" si="2"/>
        <v>345</v>
      </c>
      <c r="R10" s="12">
        <f t="shared" si="3"/>
        <v>94.52054794520548</v>
      </c>
    </row>
    <row r="11" spans="1:18" s="3" customFormat="1" ht="15.75" customHeight="1">
      <c r="A11" s="11"/>
      <c r="B11" s="12" t="s">
        <v>124</v>
      </c>
      <c r="C11" s="18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1"/>
        <v>365</v>
      </c>
      <c r="I11" s="12">
        <f t="shared" si="0"/>
        <v>100</v>
      </c>
      <c r="J11" s="16"/>
      <c r="K11" s="12" t="s">
        <v>125</v>
      </c>
      <c r="L11" s="18">
        <v>5</v>
      </c>
      <c r="M11" s="11">
        <v>190</v>
      </c>
      <c r="N11" s="12">
        <v>20</v>
      </c>
      <c r="O11" s="12">
        <v>40</v>
      </c>
      <c r="P11" s="12">
        <v>100</v>
      </c>
      <c r="Q11" s="12">
        <f t="shared" si="2"/>
        <v>355</v>
      </c>
      <c r="R11" s="12">
        <f t="shared" si="3"/>
        <v>97.26027397260275</v>
      </c>
    </row>
    <row r="12" spans="1:18" s="3" customFormat="1" ht="15.75" customHeight="1">
      <c r="A12" s="11"/>
      <c r="B12" s="12" t="s">
        <v>126</v>
      </c>
      <c r="C12" s="18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1"/>
        <v>365</v>
      </c>
      <c r="I12" s="12">
        <f t="shared" si="0"/>
        <v>100</v>
      </c>
      <c r="J12" s="16"/>
      <c r="K12" s="12" t="s">
        <v>127</v>
      </c>
      <c r="L12" s="18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2"/>
        <v>365</v>
      </c>
      <c r="R12" s="12">
        <f t="shared" si="3"/>
        <v>100</v>
      </c>
    </row>
    <row r="13" spans="1:18" s="3" customFormat="1" ht="15.75" customHeight="1">
      <c r="A13" s="11"/>
      <c r="B13" s="12" t="s">
        <v>128</v>
      </c>
      <c r="C13" s="18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1"/>
        <v>365</v>
      </c>
      <c r="I13" s="12">
        <f t="shared" si="0"/>
        <v>100</v>
      </c>
      <c r="J13" s="16"/>
      <c r="K13" s="12" t="s">
        <v>129</v>
      </c>
      <c r="L13" s="18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2"/>
        <v>365</v>
      </c>
      <c r="R13" s="12">
        <f t="shared" si="3"/>
        <v>100</v>
      </c>
    </row>
    <row r="14" spans="1:18" s="3" customFormat="1" ht="15.75" customHeight="1">
      <c r="A14" s="11"/>
      <c r="B14" s="12" t="s">
        <v>130</v>
      </c>
      <c r="C14" s="18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>SUM(C14:G14)</f>
        <v>365</v>
      </c>
      <c r="I14" s="12">
        <f>H14/3.65</f>
        <v>100</v>
      </c>
      <c r="J14" s="16"/>
      <c r="K14" s="12" t="s">
        <v>131</v>
      </c>
      <c r="L14" s="18">
        <v>5</v>
      </c>
      <c r="M14" s="11">
        <v>200</v>
      </c>
      <c r="N14" s="12">
        <v>20</v>
      </c>
      <c r="O14" s="12">
        <v>40</v>
      </c>
      <c r="P14" s="12">
        <v>100</v>
      </c>
      <c r="Q14" s="12">
        <f t="shared" si="2"/>
        <v>365</v>
      </c>
      <c r="R14" s="12">
        <f t="shared" si="3"/>
        <v>100</v>
      </c>
    </row>
    <row r="15" spans="1:18" s="3" customFormat="1" ht="15.75" customHeight="1">
      <c r="A15" s="22" t="s">
        <v>38</v>
      </c>
      <c r="B15" s="12" t="s">
        <v>132</v>
      </c>
      <c r="C15" s="18">
        <v>5</v>
      </c>
      <c r="D15" s="11">
        <v>199</v>
      </c>
      <c r="E15" s="12">
        <v>19</v>
      </c>
      <c r="F15" s="12">
        <v>39</v>
      </c>
      <c r="G15" s="12">
        <v>99</v>
      </c>
      <c r="H15" s="12">
        <f aca="true" t="shared" si="4" ref="H14:H27">SUM(C15:G15)</f>
        <v>361</v>
      </c>
      <c r="I15" s="12">
        <f aca="true" t="shared" si="5" ref="I15:I27">H15/3.65</f>
        <v>98.9041095890411</v>
      </c>
      <c r="J15" s="16" t="s">
        <v>35</v>
      </c>
      <c r="K15" s="12" t="s">
        <v>133</v>
      </c>
      <c r="L15" s="18">
        <v>5</v>
      </c>
      <c r="M15" s="11">
        <v>190</v>
      </c>
      <c r="N15" s="12">
        <v>15</v>
      </c>
      <c r="O15" s="12">
        <v>40</v>
      </c>
      <c r="P15" s="12">
        <v>90</v>
      </c>
      <c r="Q15" s="12">
        <f aca="true" t="shared" si="6" ref="Q15:Q23">SUM(L15:P15)</f>
        <v>340</v>
      </c>
      <c r="R15" s="12">
        <f aca="true" t="shared" si="7" ref="R15:R27">Q15/3.65</f>
        <v>93.15068493150685</v>
      </c>
    </row>
    <row r="16" spans="1:18" s="3" customFormat="1" ht="15.75" customHeight="1">
      <c r="A16" s="23"/>
      <c r="B16" s="12" t="s">
        <v>134</v>
      </c>
      <c r="C16" s="18">
        <v>5</v>
      </c>
      <c r="D16" s="11">
        <v>198</v>
      </c>
      <c r="E16" s="12">
        <v>18</v>
      </c>
      <c r="F16" s="12">
        <v>38</v>
      </c>
      <c r="G16" s="12">
        <v>98</v>
      </c>
      <c r="H16" s="12">
        <f t="shared" si="4"/>
        <v>357</v>
      </c>
      <c r="I16" s="12">
        <f t="shared" si="5"/>
        <v>97.8082191780822</v>
      </c>
      <c r="J16" s="16"/>
      <c r="K16" s="12" t="s">
        <v>135</v>
      </c>
      <c r="L16" s="18">
        <v>5</v>
      </c>
      <c r="M16" s="11">
        <v>195</v>
      </c>
      <c r="N16" s="12">
        <v>16</v>
      </c>
      <c r="O16" s="12">
        <v>40</v>
      </c>
      <c r="P16" s="12">
        <v>95</v>
      </c>
      <c r="Q16" s="12">
        <f t="shared" si="6"/>
        <v>351</v>
      </c>
      <c r="R16" s="12">
        <f t="shared" si="7"/>
        <v>96.16438356164383</v>
      </c>
    </row>
    <row r="17" spans="1:18" s="3" customFormat="1" ht="15.75" customHeight="1">
      <c r="A17" s="23"/>
      <c r="B17" s="12" t="s">
        <v>136</v>
      </c>
      <c r="C17" s="18">
        <v>5</v>
      </c>
      <c r="D17" s="11">
        <v>199</v>
      </c>
      <c r="E17" s="12">
        <v>19</v>
      </c>
      <c r="F17" s="12">
        <v>39</v>
      </c>
      <c r="G17" s="12">
        <v>99</v>
      </c>
      <c r="H17" s="12">
        <f t="shared" si="4"/>
        <v>361</v>
      </c>
      <c r="I17" s="12">
        <f t="shared" si="5"/>
        <v>98.9041095890411</v>
      </c>
      <c r="J17" s="16"/>
      <c r="K17" s="12" t="s">
        <v>137</v>
      </c>
      <c r="L17" s="18">
        <v>5</v>
      </c>
      <c r="M17" s="11">
        <v>194</v>
      </c>
      <c r="N17" s="12">
        <v>16</v>
      </c>
      <c r="O17" s="12">
        <v>40</v>
      </c>
      <c r="P17" s="12">
        <v>95</v>
      </c>
      <c r="Q17" s="12">
        <f t="shared" si="6"/>
        <v>350</v>
      </c>
      <c r="R17" s="12">
        <f t="shared" si="7"/>
        <v>95.89041095890411</v>
      </c>
    </row>
    <row r="18" spans="1:18" s="3" customFormat="1" ht="15.75" customHeight="1">
      <c r="A18" s="23"/>
      <c r="B18" s="12" t="s">
        <v>138</v>
      </c>
      <c r="C18" s="18">
        <v>5</v>
      </c>
      <c r="D18" s="11">
        <v>199</v>
      </c>
      <c r="E18" s="12">
        <v>19</v>
      </c>
      <c r="F18" s="12">
        <v>39</v>
      </c>
      <c r="G18" s="12">
        <v>99</v>
      </c>
      <c r="H18" s="12">
        <f t="shared" si="4"/>
        <v>361</v>
      </c>
      <c r="I18" s="12">
        <f t="shared" si="5"/>
        <v>98.9041095890411</v>
      </c>
      <c r="J18" s="16"/>
      <c r="K18" s="12" t="s">
        <v>139</v>
      </c>
      <c r="L18" s="18">
        <v>5</v>
      </c>
      <c r="M18" s="11">
        <v>196</v>
      </c>
      <c r="N18" s="12">
        <v>17</v>
      </c>
      <c r="O18" s="12">
        <v>40</v>
      </c>
      <c r="P18" s="12">
        <v>97</v>
      </c>
      <c r="Q18" s="12">
        <f t="shared" si="6"/>
        <v>355</v>
      </c>
      <c r="R18" s="12">
        <f t="shared" si="7"/>
        <v>97.26027397260275</v>
      </c>
    </row>
    <row r="19" spans="1:18" s="3" customFormat="1" ht="15.75" customHeight="1">
      <c r="A19" s="23"/>
      <c r="B19" s="12" t="s">
        <v>140</v>
      </c>
      <c r="C19" s="18">
        <v>5</v>
      </c>
      <c r="D19" s="11">
        <v>198</v>
      </c>
      <c r="E19" s="12">
        <v>18</v>
      </c>
      <c r="F19" s="12">
        <v>38</v>
      </c>
      <c r="G19" s="12">
        <v>98</v>
      </c>
      <c r="H19" s="12">
        <f t="shared" si="4"/>
        <v>357</v>
      </c>
      <c r="I19" s="12">
        <f t="shared" si="5"/>
        <v>97.8082191780822</v>
      </c>
      <c r="J19" s="16"/>
      <c r="K19" s="12" t="s">
        <v>141</v>
      </c>
      <c r="L19" s="18">
        <v>5</v>
      </c>
      <c r="M19" s="11">
        <v>197</v>
      </c>
      <c r="N19" s="12">
        <v>18</v>
      </c>
      <c r="O19" s="12">
        <v>40</v>
      </c>
      <c r="P19" s="12">
        <v>97</v>
      </c>
      <c r="Q19" s="12">
        <f t="shared" si="6"/>
        <v>357</v>
      </c>
      <c r="R19" s="12">
        <f t="shared" si="7"/>
        <v>97.8082191780822</v>
      </c>
    </row>
    <row r="20" spans="1:18" s="3" customFormat="1" ht="15.75" customHeight="1">
      <c r="A20" s="23"/>
      <c r="B20" s="12" t="s">
        <v>142</v>
      </c>
      <c r="C20" s="18">
        <v>5</v>
      </c>
      <c r="D20" s="11">
        <v>198</v>
      </c>
      <c r="E20" s="12">
        <v>18</v>
      </c>
      <c r="F20" s="12">
        <v>38</v>
      </c>
      <c r="G20" s="12">
        <v>98</v>
      </c>
      <c r="H20" s="12">
        <f t="shared" si="4"/>
        <v>357</v>
      </c>
      <c r="I20" s="12">
        <f t="shared" si="5"/>
        <v>97.8082191780822</v>
      </c>
      <c r="J20" s="16"/>
      <c r="K20" s="12" t="s">
        <v>143</v>
      </c>
      <c r="L20" s="18">
        <v>5</v>
      </c>
      <c r="M20" s="11">
        <v>195</v>
      </c>
      <c r="N20" s="12">
        <v>17</v>
      </c>
      <c r="O20" s="12">
        <v>40</v>
      </c>
      <c r="P20" s="12">
        <v>97</v>
      </c>
      <c r="Q20" s="12">
        <f t="shared" si="6"/>
        <v>354</v>
      </c>
      <c r="R20" s="12">
        <f t="shared" si="7"/>
        <v>96.98630136986301</v>
      </c>
    </row>
    <row r="21" spans="1:18" s="3" customFormat="1" ht="15.75" customHeight="1">
      <c r="A21" s="23"/>
      <c r="B21" s="12" t="s">
        <v>144</v>
      </c>
      <c r="C21" s="18">
        <v>5</v>
      </c>
      <c r="D21" s="11">
        <v>198</v>
      </c>
      <c r="E21" s="12">
        <v>18</v>
      </c>
      <c r="F21" s="12">
        <v>38</v>
      </c>
      <c r="G21" s="12">
        <v>98</v>
      </c>
      <c r="H21" s="12">
        <f t="shared" si="4"/>
        <v>357</v>
      </c>
      <c r="I21" s="12">
        <f t="shared" si="5"/>
        <v>97.8082191780822</v>
      </c>
      <c r="J21" s="16"/>
      <c r="K21" s="14"/>
      <c r="L21" s="11"/>
      <c r="M21" s="11"/>
      <c r="N21" s="12"/>
      <c r="O21" s="12"/>
      <c r="P21" s="12"/>
      <c r="Q21" s="12"/>
      <c r="R21" s="12"/>
    </row>
    <row r="22" spans="1:18" s="3" customFormat="1" ht="15.75" customHeight="1">
      <c r="A22" s="23"/>
      <c r="B22" s="12" t="s">
        <v>145</v>
      </c>
      <c r="C22" s="18">
        <v>5</v>
      </c>
      <c r="D22" s="11">
        <v>199</v>
      </c>
      <c r="E22" s="12">
        <v>19</v>
      </c>
      <c r="F22" s="12">
        <v>39</v>
      </c>
      <c r="G22" s="12">
        <v>99</v>
      </c>
      <c r="H22" s="12">
        <f t="shared" si="4"/>
        <v>361</v>
      </c>
      <c r="I22" s="12">
        <f t="shared" si="5"/>
        <v>98.9041095890411</v>
      </c>
      <c r="J22" s="16"/>
      <c r="K22" s="14"/>
      <c r="L22" s="11"/>
      <c r="M22" s="11"/>
      <c r="N22" s="12"/>
      <c r="O22" s="12"/>
      <c r="P22" s="12"/>
      <c r="Q22" s="12"/>
      <c r="R22" s="12"/>
    </row>
    <row r="23" spans="1:18" s="3" customFormat="1" ht="15.75" customHeight="1">
      <c r="A23" s="23"/>
      <c r="B23" s="12" t="s">
        <v>146</v>
      </c>
      <c r="C23" s="18">
        <v>5</v>
      </c>
      <c r="D23" s="11">
        <v>198</v>
      </c>
      <c r="E23" s="12">
        <v>18</v>
      </c>
      <c r="F23" s="12">
        <v>38</v>
      </c>
      <c r="G23" s="12">
        <v>98</v>
      </c>
      <c r="H23" s="12">
        <f t="shared" si="4"/>
        <v>357</v>
      </c>
      <c r="I23" s="12">
        <f t="shared" si="5"/>
        <v>97.8082191780822</v>
      </c>
      <c r="J23" s="16" t="s">
        <v>50</v>
      </c>
      <c r="K23" s="12" t="s">
        <v>147</v>
      </c>
      <c r="L23" s="18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 t="shared" si="6"/>
        <v>365</v>
      </c>
      <c r="R23" s="12">
        <f t="shared" si="7"/>
        <v>100</v>
      </c>
    </row>
    <row r="24" spans="1:18" s="3" customFormat="1" ht="15.75" customHeight="1">
      <c r="A24" s="23"/>
      <c r="B24" s="12" t="s">
        <v>148</v>
      </c>
      <c r="C24" s="18">
        <v>5</v>
      </c>
      <c r="D24" s="11">
        <v>198</v>
      </c>
      <c r="E24" s="12">
        <v>18</v>
      </c>
      <c r="F24" s="12">
        <v>38</v>
      </c>
      <c r="G24" s="12">
        <v>98</v>
      </c>
      <c r="H24" s="12">
        <f t="shared" si="4"/>
        <v>357</v>
      </c>
      <c r="I24" s="12">
        <f t="shared" si="5"/>
        <v>97.8082191780822</v>
      </c>
      <c r="J24" s="16"/>
      <c r="K24" s="12"/>
      <c r="L24" s="11"/>
      <c r="M24" s="11"/>
      <c r="N24" s="12"/>
      <c r="O24" s="12"/>
      <c r="P24" s="12"/>
      <c r="Q24" s="12"/>
      <c r="R24" s="12"/>
    </row>
    <row r="25" spans="1:18" s="3" customFormat="1" ht="15.75" customHeight="1">
      <c r="A25" s="23"/>
      <c r="C25" s="11"/>
      <c r="D25" s="11"/>
      <c r="E25" s="12"/>
      <c r="F25" s="12"/>
      <c r="G25" s="12"/>
      <c r="H25" s="12"/>
      <c r="I25" s="12"/>
      <c r="J25" s="16"/>
      <c r="K25" s="12"/>
      <c r="L25" s="11"/>
      <c r="M25" s="11"/>
      <c r="N25" s="12"/>
      <c r="O25" s="12"/>
      <c r="P25" s="12"/>
      <c r="Q25" s="12"/>
      <c r="R25" s="12"/>
    </row>
    <row r="26" spans="1:18" s="3" customFormat="1" ht="15.75" customHeight="1">
      <c r="A26" s="24"/>
      <c r="B26" s="12"/>
      <c r="C26" s="11"/>
      <c r="D26" s="11"/>
      <c r="E26" s="12"/>
      <c r="F26" s="12"/>
      <c r="G26" s="12"/>
      <c r="H26" s="12"/>
      <c r="I26" s="12"/>
      <c r="J26" s="16"/>
      <c r="K26" s="12"/>
      <c r="L26" s="11"/>
      <c r="M26" s="11"/>
      <c r="N26" s="12"/>
      <c r="O26" s="12"/>
      <c r="P26" s="12"/>
      <c r="Q26" s="12"/>
      <c r="R26" s="12"/>
    </row>
    <row r="27" spans="1:18" s="3" customFormat="1" ht="15.75" customHeight="1">
      <c r="A27" s="25" t="s">
        <v>72</v>
      </c>
      <c r="B27" s="26" t="s">
        <v>149</v>
      </c>
      <c r="C27" s="18">
        <v>5</v>
      </c>
      <c r="D27" s="11">
        <v>199</v>
      </c>
      <c r="E27" s="12">
        <v>20</v>
      </c>
      <c r="F27" s="12">
        <v>40</v>
      </c>
      <c r="G27" s="12">
        <v>99</v>
      </c>
      <c r="H27" s="12">
        <f>SUM(C27:G27)</f>
        <v>363</v>
      </c>
      <c r="I27" s="12">
        <f aca="true" t="shared" si="8" ref="I27:I31">H27/3.65</f>
        <v>99.45205479452055</v>
      </c>
      <c r="J27" s="13" t="s">
        <v>66</v>
      </c>
      <c r="K27" s="12" t="s">
        <v>150</v>
      </c>
      <c r="L27" s="18">
        <v>5</v>
      </c>
      <c r="M27" s="11">
        <v>195</v>
      </c>
      <c r="N27" s="12">
        <v>18</v>
      </c>
      <c r="O27" s="12">
        <v>40</v>
      </c>
      <c r="P27" s="12">
        <v>100</v>
      </c>
      <c r="Q27" s="12">
        <f aca="true" t="shared" si="9" ref="Q24:Q42">SUM(L27:P27)</f>
        <v>358</v>
      </c>
      <c r="R27" s="12">
        <f t="shared" si="7"/>
        <v>98.08219178082192</v>
      </c>
    </row>
    <row r="28" spans="1:18" s="3" customFormat="1" ht="15.75" customHeight="1">
      <c r="A28" s="27"/>
      <c r="B28" s="26" t="s">
        <v>151</v>
      </c>
      <c r="C28" s="18">
        <v>5</v>
      </c>
      <c r="D28" s="11">
        <v>199</v>
      </c>
      <c r="E28" s="12">
        <v>20</v>
      </c>
      <c r="F28" s="12">
        <v>40</v>
      </c>
      <c r="G28" s="12">
        <v>99</v>
      </c>
      <c r="H28" s="12">
        <f>SUM(C28:G28)</f>
        <v>363</v>
      </c>
      <c r="I28" s="12">
        <f t="shared" si="8"/>
        <v>99.45205479452055</v>
      </c>
      <c r="J28" s="13"/>
      <c r="K28" s="12" t="s">
        <v>152</v>
      </c>
      <c r="L28" s="18">
        <v>5</v>
      </c>
      <c r="M28" s="11">
        <v>195</v>
      </c>
      <c r="N28" s="12">
        <v>18</v>
      </c>
      <c r="O28" s="12">
        <v>40</v>
      </c>
      <c r="P28" s="12">
        <v>100</v>
      </c>
      <c r="Q28" s="12">
        <f t="shared" si="9"/>
        <v>358</v>
      </c>
      <c r="R28" s="12">
        <f aca="true" t="shared" si="10" ref="R28:R38">Q28/3.65</f>
        <v>98.08219178082192</v>
      </c>
    </row>
    <row r="29" spans="1:18" s="3" customFormat="1" ht="15.75" customHeight="1">
      <c r="A29" s="27"/>
      <c r="B29" s="26" t="s">
        <v>153</v>
      </c>
      <c r="C29" s="18">
        <v>5</v>
      </c>
      <c r="D29" s="11">
        <v>198</v>
      </c>
      <c r="E29" s="12">
        <v>20</v>
      </c>
      <c r="F29" s="12">
        <v>40</v>
      </c>
      <c r="G29" s="12">
        <v>98</v>
      </c>
      <c r="H29" s="12">
        <f>SUM(C29:G29)</f>
        <v>361</v>
      </c>
      <c r="I29" s="12">
        <f t="shared" si="8"/>
        <v>98.9041095890411</v>
      </c>
      <c r="J29" s="13"/>
      <c r="K29" s="12" t="s">
        <v>154</v>
      </c>
      <c r="L29" s="18">
        <v>5</v>
      </c>
      <c r="M29" s="11">
        <v>198</v>
      </c>
      <c r="N29" s="12">
        <v>19</v>
      </c>
      <c r="O29" s="12">
        <v>40</v>
      </c>
      <c r="P29" s="12">
        <v>100</v>
      </c>
      <c r="Q29" s="12">
        <f t="shared" si="9"/>
        <v>362</v>
      </c>
      <c r="R29" s="12">
        <f t="shared" si="10"/>
        <v>99.17808219178083</v>
      </c>
    </row>
    <row r="30" spans="1:18" s="3" customFormat="1" ht="15.75" customHeight="1">
      <c r="A30" s="27"/>
      <c r="B30" s="26" t="s">
        <v>155</v>
      </c>
      <c r="C30" s="18">
        <v>5</v>
      </c>
      <c r="D30" s="11">
        <v>200</v>
      </c>
      <c r="E30" s="12">
        <v>20</v>
      </c>
      <c r="F30" s="12">
        <v>40</v>
      </c>
      <c r="G30" s="12">
        <v>100</v>
      </c>
      <c r="H30" s="12">
        <f>SUM(C30:G30)</f>
        <v>365</v>
      </c>
      <c r="I30" s="12">
        <f>H30/3.65</f>
        <v>100</v>
      </c>
      <c r="J30" s="13"/>
      <c r="K30" s="12" t="s">
        <v>156</v>
      </c>
      <c r="L30" s="18">
        <v>5</v>
      </c>
      <c r="M30" s="11">
        <v>198</v>
      </c>
      <c r="N30" s="12">
        <v>20</v>
      </c>
      <c r="O30" s="12">
        <v>40</v>
      </c>
      <c r="P30" s="12">
        <v>100</v>
      </c>
      <c r="Q30" s="12">
        <f t="shared" si="9"/>
        <v>363</v>
      </c>
      <c r="R30" s="12">
        <f t="shared" si="10"/>
        <v>99.45205479452055</v>
      </c>
    </row>
    <row r="31" spans="1:18" s="3" customFormat="1" ht="15.75" customHeight="1">
      <c r="A31" s="28"/>
      <c r="B31" s="14"/>
      <c r="C31" s="11"/>
      <c r="D31" s="11"/>
      <c r="E31" s="12"/>
      <c r="F31" s="12"/>
      <c r="G31" s="12"/>
      <c r="H31" s="12"/>
      <c r="I31" s="12"/>
      <c r="J31" s="13"/>
      <c r="K31" s="12" t="s">
        <v>157</v>
      </c>
      <c r="L31" s="18">
        <v>5</v>
      </c>
      <c r="M31" s="11">
        <v>196</v>
      </c>
      <c r="N31" s="12">
        <v>20</v>
      </c>
      <c r="O31" s="12">
        <v>40</v>
      </c>
      <c r="P31" s="12">
        <v>100</v>
      </c>
      <c r="Q31" s="12">
        <f t="shared" si="9"/>
        <v>361</v>
      </c>
      <c r="R31" s="12">
        <f t="shared" si="10"/>
        <v>98.9041095890411</v>
      </c>
    </row>
    <row r="32" spans="1:18" s="3" customFormat="1" ht="15.75" customHeight="1">
      <c r="A32" s="17" t="s">
        <v>87</v>
      </c>
      <c r="B32" s="12" t="s">
        <v>158</v>
      </c>
      <c r="C32" s="18">
        <v>5</v>
      </c>
      <c r="D32" s="11">
        <v>200</v>
      </c>
      <c r="E32" s="12">
        <v>20</v>
      </c>
      <c r="F32" s="12">
        <v>35</v>
      </c>
      <c r="G32" s="12">
        <v>100</v>
      </c>
      <c r="H32" s="12">
        <f aca="true" t="shared" si="11" ref="H28:H41">SUM(C32:G32)</f>
        <v>360</v>
      </c>
      <c r="I32" s="12">
        <f aca="true" t="shared" si="12" ref="I28:I37">H32/3.65</f>
        <v>98.63013698630137</v>
      </c>
      <c r="J32" s="13"/>
      <c r="K32" s="12"/>
      <c r="L32" s="11"/>
      <c r="M32" s="11"/>
      <c r="N32" s="12"/>
      <c r="O32" s="12"/>
      <c r="P32" s="12"/>
      <c r="Q32" s="12"/>
      <c r="R32" s="12"/>
    </row>
    <row r="33" spans="1:18" s="3" customFormat="1" ht="15.75" customHeight="1">
      <c r="A33" s="17"/>
      <c r="B33" s="12" t="s">
        <v>159</v>
      </c>
      <c r="C33" s="18">
        <v>5</v>
      </c>
      <c r="D33" s="11">
        <v>200</v>
      </c>
      <c r="E33" s="12">
        <v>20</v>
      </c>
      <c r="F33" s="12">
        <v>35</v>
      </c>
      <c r="G33" s="12">
        <v>100</v>
      </c>
      <c r="H33" s="12">
        <f t="shared" si="11"/>
        <v>360</v>
      </c>
      <c r="I33" s="12">
        <f t="shared" si="12"/>
        <v>98.63013698630137</v>
      </c>
      <c r="J33" s="13" t="s">
        <v>58</v>
      </c>
      <c r="K33" s="12" t="s">
        <v>160</v>
      </c>
      <c r="L33" s="18">
        <v>5</v>
      </c>
      <c r="M33" s="11">
        <v>200</v>
      </c>
      <c r="N33" s="12">
        <v>20</v>
      </c>
      <c r="O33" s="12">
        <v>40</v>
      </c>
      <c r="P33" s="12">
        <v>100</v>
      </c>
      <c r="Q33" s="12">
        <f t="shared" si="9"/>
        <v>365</v>
      </c>
      <c r="R33" s="12">
        <f t="shared" si="10"/>
        <v>100</v>
      </c>
    </row>
    <row r="34" spans="1:18" s="3" customFormat="1" ht="15.75" customHeight="1">
      <c r="A34" s="17"/>
      <c r="B34" s="12" t="s">
        <v>161</v>
      </c>
      <c r="C34" s="18">
        <v>5</v>
      </c>
      <c r="D34" s="11">
        <v>200</v>
      </c>
      <c r="E34" s="12">
        <v>20</v>
      </c>
      <c r="F34" s="12">
        <v>35</v>
      </c>
      <c r="G34" s="12">
        <v>100</v>
      </c>
      <c r="H34" s="12">
        <f t="shared" si="11"/>
        <v>360</v>
      </c>
      <c r="I34" s="12">
        <f t="shared" si="12"/>
        <v>98.63013698630137</v>
      </c>
      <c r="J34" s="13"/>
      <c r="K34" s="12" t="s">
        <v>162</v>
      </c>
      <c r="L34" s="18">
        <v>5</v>
      </c>
      <c r="M34" s="11">
        <v>200</v>
      </c>
      <c r="N34" s="12">
        <v>20</v>
      </c>
      <c r="O34" s="12">
        <v>40</v>
      </c>
      <c r="P34" s="12">
        <v>100</v>
      </c>
      <c r="Q34" s="12">
        <f t="shared" si="9"/>
        <v>365</v>
      </c>
      <c r="R34" s="12">
        <f t="shared" si="10"/>
        <v>100</v>
      </c>
    </row>
    <row r="35" spans="1:18" s="3" customFormat="1" ht="15.75" customHeight="1">
      <c r="A35" s="17"/>
      <c r="B35" s="12" t="s">
        <v>163</v>
      </c>
      <c r="C35" s="18">
        <v>5</v>
      </c>
      <c r="D35" s="11">
        <v>200</v>
      </c>
      <c r="E35" s="12">
        <v>20</v>
      </c>
      <c r="F35" s="12">
        <v>38</v>
      </c>
      <c r="G35" s="12">
        <v>100</v>
      </c>
      <c r="H35" s="12">
        <f t="shared" si="11"/>
        <v>363</v>
      </c>
      <c r="I35" s="12">
        <f t="shared" si="12"/>
        <v>99.45205479452055</v>
      </c>
      <c r="J35" s="13"/>
      <c r="K35" s="12" t="s">
        <v>164</v>
      </c>
      <c r="L35" s="18">
        <v>5</v>
      </c>
      <c r="M35" s="11">
        <v>180</v>
      </c>
      <c r="N35" s="12">
        <v>20</v>
      </c>
      <c r="O35" s="12">
        <v>40</v>
      </c>
      <c r="P35" s="12">
        <v>100</v>
      </c>
      <c r="Q35" s="12">
        <f t="shared" si="9"/>
        <v>345</v>
      </c>
      <c r="R35" s="12">
        <f t="shared" si="10"/>
        <v>94.52054794520548</v>
      </c>
    </row>
    <row r="36" spans="1:18" s="3" customFormat="1" ht="15.75" customHeight="1">
      <c r="A36" s="17"/>
      <c r="B36" s="12" t="s">
        <v>165</v>
      </c>
      <c r="C36" s="18">
        <v>5</v>
      </c>
      <c r="D36" s="11">
        <v>200</v>
      </c>
      <c r="E36" s="12">
        <v>20</v>
      </c>
      <c r="F36" s="12">
        <v>38</v>
      </c>
      <c r="G36" s="12">
        <v>100</v>
      </c>
      <c r="H36" s="12">
        <f t="shared" si="11"/>
        <v>363</v>
      </c>
      <c r="I36" s="12">
        <f t="shared" si="12"/>
        <v>99.45205479452055</v>
      </c>
      <c r="J36" s="13"/>
      <c r="K36" s="12" t="s">
        <v>166</v>
      </c>
      <c r="L36" s="18">
        <v>5</v>
      </c>
      <c r="M36" s="11">
        <v>200</v>
      </c>
      <c r="N36" s="12">
        <v>20</v>
      </c>
      <c r="O36" s="12">
        <v>40</v>
      </c>
      <c r="P36" s="12">
        <v>100</v>
      </c>
      <c r="Q36" s="12">
        <f t="shared" si="9"/>
        <v>365</v>
      </c>
      <c r="R36" s="12">
        <f t="shared" si="10"/>
        <v>100</v>
      </c>
    </row>
    <row r="37" spans="1:18" s="3" customFormat="1" ht="15.75" customHeight="1">
      <c r="A37" s="17"/>
      <c r="B37" s="12" t="s">
        <v>167</v>
      </c>
      <c r="C37" s="18">
        <v>5</v>
      </c>
      <c r="D37" s="11">
        <v>200</v>
      </c>
      <c r="E37" s="12">
        <v>20</v>
      </c>
      <c r="F37" s="12">
        <v>38</v>
      </c>
      <c r="G37" s="12">
        <v>100</v>
      </c>
      <c r="H37" s="12">
        <f t="shared" si="11"/>
        <v>363</v>
      </c>
      <c r="I37" s="12">
        <f t="shared" si="12"/>
        <v>99.45205479452055</v>
      </c>
      <c r="J37" s="13"/>
      <c r="K37" s="12" t="s">
        <v>168</v>
      </c>
      <c r="L37" s="18">
        <v>5</v>
      </c>
      <c r="M37" s="11">
        <v>200</v>
      </c>
      <c r="N37" s="12">
        <v>20</v>
      </c>
      <c r="O37" s="12">
        <v>40</v>
      </c>
      <c r="P37" s="12">
        <v>100</v>
      </c>
      <c r="Q37" s="12">
        <f t="shared" si="9"/>
        <v>365</v>
      </c>
      <c r="R37" s="12">
        <f t="shared" si="10"/>
        <v>100</v>
      </c>
    </row>
    <row r="38" spans="1:18" s="3" customFormat="1" ht="15.75" customHeight="1">
      <c r="A38" s="11" t="s">
        <v>102</v>
      </c>
      <c r="B38" s="12" t="s">
        <v>169</v>
      </c>
      <c r="C38" s="11">
        <v>5</v>
      </c>
      <c r="D38" s="11">
        <v>200</v>
      </c>
      <c r="E38" s="12"/>
      <c r="F38" s="12"/>
      <c r="G38" s="12">
        <v>100</v>
      </c>
      <c r="H38" s="12">
        <f t="shared" si="11"/>
        <v>305</v>
      </c>
      <c r="I38" s="12">
        <f>H38/3.05</f>
        <v>100</v>
      </c>
      <c r="J38" s="13"/>
      <c r="K38" s="12"/>
      <c r="L38" s="11"/>
      <c r="M38" s="11"/>
      <c r="N38" s="12"/>
      <c r="O38" s="12"/>
      <c r="P38" s="12"/>
      <c r="Q38" s="12"/>
      <c r="R38" s="12"/>
    </row>
    <row r="39" spans="1:18" s="3" customFormat="1" ht="15.75" customHeight="1">
      <c r="A39" s="11"/>
      <c r="B39" s="12" t="s">
        <v>170</v>
      </c>
      <c r="C39" s="11">
        <v>5</v>
      </c>
      <c r="D39" s="11">
        <v>160</v>
      </c>
      <c r="E39" s="12"/>
      <c r="F39" s="12"/>
      <c r="G39" s="12">
        <v>99</v>
      </c>
      <c r="H39" s="12">
        <f t="shared" si="11"/>
        <v>264</v>
      </c>
      <c r="I39" s="12">
        <f>H39/3.05</f>
        <v>86.55737704918033</v>
      </c>
      <c r="J39" s="14" t="s">
        <v>85</v>
      </c>
      <c r="K39" s="12" t="s">
        <v>171</v>
      </c>
      <c r="L39" s="11">
        <v>5</v>
      </c>
      <c r="M39" s="11">
        <v>200</v>
      </c>
      <c r="N39" s="12"/>
      <c r="O39" s="12">
        <v>40</v>
      </c>
      <c r="P39" s="12">
        <v>100</v>
      </c>
      <c r="Q39" s="12">
        <f>SUM(K39:P39)</f>
        <v>345</v>
      </c>
      <c r="R39" s="12">
        <f>Q39/3.45</f>
        <v>100</v>
      </c>
    </row>
    <row r="40" spans="1:18" s="3" customFormat="1" ht="15.75" customHeight="1">
      <c r="A40" s="11"/>
      <c r="B40" s="12" t="s">
        <v>172</v>
      </c>
      <c r="C40" s="11">
        <v>5</v>
      </c>
      <c r="D40" s="11">
        <v>198</v>
      </c>
      <c r="E40" s="12"/>
      <c r="F40" s="12"/>
      <c r="G40" s="12">
        <v>100</v>
      </c>
      <c r="H40" s="12">
        <f t="shared" si="11"/>
        <v>303</v>
      </c>
      <c r="I40" s="12">
        <f>H40/3.05</f>
        <v>99.34426229508198</v>
      </c>
      <c r="J40" s="14"/>
      <c r="K40" s="14" t="s">
        <v>173</v>
      </c>
      <c r="L40" s="11">
        <v>5</v>
      </c>
      <c r="M40" s="11">
        <v>200</v>
      </c>
      <c r="N40" s="12"/>
      <c r="O40" s="12">
        <v>40</v>
      </c>
      <c r="P40" s="12">
        <v>100</v>
      </c>
      <c r="Q40" s="12">
        <f t="shared" si="9"/>
        <v>345</v>
      </c>
      <c r="R40" s="12">
        <f>Q40/3.45</f>
        <v>100</v>
      </c>
    </row>
    <row r="41" spans="1:18" s="3" customFormat="1" ht="15.75" customHeight="1">
      <c r="A41" s="11"/>
      <c r="B41" s="12" t="s">
        <v>174</v>
      </c>
      <c r="C41" s="11">
        <v>5</v>
      </c>
      <c r="D41" s="11">
        <v>190</v>
      </c>
      <c r="E41" s="12"/>
      <c r="F41" s="12"/>
      <c r="G41" s="12">
        <v>95</v>
      </c>
      <c r="H41" s="12">
        <f t="shared" si="11"/>
        <v>290</v>
      </c>
      <c r="I41" s="12">
        <f>H41/3.05</f>
        <v>95.08196721311477</v>
      </c>
      <c r="J41" s="14"/>
      <c r="K41" s="12" t="s">
        <v>175</v>
      </c>
      <c r="L41" s="11">
        <v>5</v>
      </c>
      <c r="M41" s="11">
        <v>200</v>
      </c>
      <c r="N41" s="12"/>
      <c r="O41" s="12">
        <v>40</v>
      </c>
      <c r="P41" s="12">
        <v>100</v>
      </c>
      <c r="Q41" s="12">
        <f t="shared" si="9"/>
        <v>345</v>
      </c>
      <c r="R41" s="12">
        <f>Q41/3.45</f>
        <v>100</v>
      </c>
    </row>
    <row r="42" spans="1:18" s="3" customFormat="1" ht="15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 t="s">
        <v>176</v>
      </c>
      <c r="L42" s="11">
        <v>5</v>
      </c>
      <c r="M42" s="11">
        <v>200</v>
      </c>
      <c r="N42" s="12"/>
      <c r="O42" s="12">
        <v>40</v>
      </c>
      <c r="P42" s="12">
        <v>100</v>
      </c>
      <c r="Q42" s="12">
        <f t="shared" si="9"/>
        <v>345</v>
      </c>
      <c r="R42" s="12">
        <f>Q42/3.45</f>
        <v>100</v>
      </c>
    </row>
    <row r="43" spans="1:10" s="3" customFormat="1" ht="12">
      <c r="A43" s="29"/>
      <c r="J43" s="29"/>
    </row>
    <row r="44" s="3" customFormat="1" ht="12"/>
    <row r="45" s="3" customFormat="1" ht="12"/>
    <row r="46" s="3" customFormat="1" ht="12">
      <c r="J46" s="29"/>
    </row>
    <row r="47" s="3" customFormat="1" ht="12">
      <c r="J47" s="29"/>
    </row>
    <row r="48" s="3" customFormat="1" ht="12">
      <c r="J48" s="29"/>
    </row>
    <row r="49" s="3" customFormat="1" ht="12">
      <c r="J49" s="29"/>
    </row>
    <row r="50" s="3" customFormat="1" ht="12">
      <c r="J50" s="29"/>
    </row>
    <row r="51" s="3" customFormat="1" ht="12">
      <c r="J51" s="29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  <row r="53" spans="10:18" s="3" customFormat="1" ht="14.25">
      <c r="J53" s="4"/>
      <c r="K53" s="1"/>
      <c r="L53" s="1"/>
      <c r="M53" s="1"/>
      <c r="N53" s="1"/>
      <c r="O53" s="1"/>
      <c r="P53" s="1"/>
      <c r="Q53" s="1"/>
      <c r="R53" s="1"/>
    </row>
  </sheetData>
  <sheetProtection/>
  <mergeCells count="14">
    <mergeCell ref="A1:R1"/>
    <mergeCell ref="A2:D2"/>
    <mergeCell ref="K2:R2"/>
    <mergeCell ref="A4:A14"/>
    <mergeCell ref="A15:A26"/>
    <mergeCell ref="A27:A31"/>
    <mergeCell ref="A32:A37"/>
    <mergeCell ref="A38:A41"/>
    <mergeCell ref="J4:J14"/>
    <mergeCell ref="J15:J22"/>
    <mergeCell ref="J23:J26"/>
    <mergeCell ref="J27:J32"/>
    <mergeCell ref="J33:J38"/>
    <mergeCell ref="J39:J42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workbookViewId="0" topLeftCell="A1">
      <selection activeCell="K2" sqref="K2:R2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177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8" s="3" customFormat="1" ht="18" customHeight="1">
      <c r="A4" s="11" t="s">
        <v>12</v>
      </c>
      <c r="B4" s="12" t="s">
        <v>178</v>
      </c>
      <c r="C4" s="11"/>
      <c r="D4" s="11"/>
      <c r="E4" s="12"/>
      <c r="F4" s="12"/>
      <c r="G4" s="12"/>
      <c r="H4" s="12">
        <f>SUM(C4:G4)</f>
        <v>0</v>
      </c>
      <c r="I4" s="12">
        <f aca="true" t="shared" si="0" ref="I4:I37">H4/3.65</f>
        <v>0</v>
      </c>
      <c r="J4" s="16" t="s">
        <v>14</v>
      </c>
      <c r="K4" s="12" t="s">
        <v>179</v>
      </c>
      <c r="L4" s="11"/>
      <c r="M4" s="11"/>
      <c r="N4" s="12"/>
      <c r="O4" s="12"/>
      <c r="P4" s="12"/>
      <c r="Q4" s="12">
        <f aca="true" t="shared" si="1" ref="Q4:Q17">SUM(L4:P4)</f>
        <v>0</v>
      </c>
      <c r="R4" s="12">
        <f aca="true" t="shared" si="2" ref="R4:R13">Q4/3.65</f>
        <v>0</v>
      </c>
    </row>
    <row r="5" spans="1:18" s="3" customFormat="1" ht="18" customHeight="1">
      <c r="A5" s="11"/>
      <c r="B5" s="12" t="s">
        <v>180</v>
      </c>
      <c r="C5" s="11"/>
      <c r="D5" s="11"/>
      <c r="E5" s="12"/>
      <c r="F5" s="12"/>
      <c r="G5" s="12"/>
      <c r="H5" s="12">
        <f aca="true" t="shared" si="3" ref="H5:H37">SUM(C5:G5)</f>
        <v>0</v>
      </c>
      <c r="I5" s="12">
        <f t="shared" si="0"/>
        <v>0</v>
      </c>
      <c r="J5" s="16"/>
      <c r="K5" s="12" t="s">
        <v>181</v>
      </c>
      <c r="L5" s="11"/>
      <c r="M5" s="11"/>
      <c r="N5" s="12"/>
      <c r="O5" s="12"/>
      <c r="P5" s="12"/>
      <c r="Q5" s="12">
        <f t="shared" si="1"/>
        <v>0</v>
      </c>
      <c r="R5" s="12">
        <f t="shared" si="2"/>
        <v>0</v>
      </c>
    </row>
    <row r="6" spans="1:18" s="3" customFormat="1" ht="18" customHeight="1">
      <c r="A6" s="11"/>
      <c r="B6" s="12" t="s">
        <v>182</v>
      </c>
      <c r="C6" s="11"/>
      <c r="D6" s="11"/>
      <c r="E6" s="12"/>
      <c r="F6" s="12"/>
      <c r="G6" s="12"/>
      <c r="H6" s="12">
        <f t="shared" si="3"/>
        <v>0</v>
      </c>
      <c r="I6" s="12">
        <f t="shared" si="0"/>
        <v>0</v>
      </c>
      <c r="J6" s="16"/>
      <c r="K6" s="12" t="s">
        <v>183</v>
      </c>
      <c r="L6" s="11"/>
      <c r="M6" s="11"/>
      <c r="N6" s="12"/>
      <c r="O6" s="12"/>
      <c r="P6" s="12"/>
      <c r="Q6" s="12">
        <f t="shared" si="1"/>
        <v>0</v>
      </c>
      <c r="R6" s="12">
        <f t="shared" si="2"/>
        <v>0</v>
      </c>
    </row>
    <row r="7" spans="1:18" s="3" customFormat="1" ht="18" customHeight="1">
      <c r="A7" s="11"/>
      <c r="B7" s="12" t="s">
        <v>184</v>
      </c>
      <c r="C7" s="11"/>
      <c r="D7" s="11"/>
      <c r="E7" s="12"/>
      <c r="F7" s="12"/>
      <c r="G7" s="12"/>
      <c r="H7" s="12">
        <f t="shared" si="3"/>
        <v>0</v>
      </c>
      <c r="I7" s="12">
        <f t="shared" si="0"/>
        <v>0</v>
      </c>
      <c r="J7" s="16"/>
      <c r="K7" s="12" t="s">
        <v>185</v>
      </c>
      <c r="L7" s="11"/>
      <c r="M7" s="11"/>
      <c r="N7" s="12"/>
      <c r="O7" s="12"/>
      <c r="P7" s="12"/>
      <c r="Q7" s="12">
        <f t="shared" si="1"/>
        <v>0</v>
      </c>
      <c r="R7" s="12">
        <f t="shared" si="2"/>
        <v>0</v>
      </c>
    </row>
    <row r="8" spans="1:18" s="3" customFormat="1" ht="18" customHeight="1">
      <c r="A8" s="11"/>
      <c r="B8" s="12" t="s">
        <v>186</v>
      </c>
      <c r="C8" s="11"/>
      <c r="D8" s="11"/>
      <c r="E8" s="12"/>
      <c r="F8" s="12"/>
      <c r="G8" s="12"/>
      <c r="H8" s="12">
        <f t="shared" si="3"/>
        <v>0</v>
      </c>
      <c r="I8" s="12">
        <f t="shared" si="0"/>
        <v>0</v>
      </c>
      <c r="J8" s="16"/>
      <c r="K8" s="12" t="s">
        <v>187</v>
      </c>
      <c r="L8" s="11"/>
      <c r="M8" s="11"/>
      <c r="N8" s="12"/>
      <c r="O8" s="12"/>
      <c r="P8" s="12"/>
      <c r="Q8" s="12">
        <f t="shared" si="1"/>
        <v>0</v>
      </c>
      <c r="R8" s="12">
        <f t="shared" si="2"/>
        <v>0</v>
      </c>
    </row>
    <row r="9" spans="1:18" s="3" customFormat="1" ht="18" customHeight="1">
      <c r="A9" s="11"/>
      <c r="B9" s="12" t="s">
        <v>188</v>
      </c>
      <c r="C9" s="11"/>
      <c r="D9" s="11"/>
      <c r="E9" s="12"/>
      <c r="F9" s="12"/>
      <c r="G9" s="12"/>
      <c r="H9" s="12">
        <f t="shared" si="3"/>
        <v>0</v>
      </c>
      <c r="I9" s="12">
        <f t="shared" si="0"/>
        <v>0</v>
      </c>
      <c r="J9" s="16"/>
      <c r="K9" s="12" t="s">
        <v>189</v>
      </c>
      <c r="L9" s="11"/>
      <c r="M9" s="11"/>
      <c r="N9" s="12"/>
      <c r="O9" s="12"/>
      <c r="P9" s="12"/>
      <c r="Q9" s="12">
        <f t="shared" si="1"/>
        <v>0</v>
      </c>
      <c r="R9" s="12">
        <f t="shared" si="2"/>
        <v>0</v>
      </c>
    </row>
    <row r="10" spans="1:18" s="3" customFormat="1" ht="18" customHeight="1">
      <c r="A10" s="11"/>
      <c r="B10" s="12" t="s">
        <v>190</v>
      </c>
      <c r="C10" s="11"/>
      <c r="D10" s="11"/>
      <c r="E10" s="12"/>
      <c r="F10" s="12"/>
      <c r="G10" s="12"/>
      <c r="H10" s="12">
        <f t="shared" si="3"/>
        <v>0</v>
      </c>
      <c r="I10" s="12">
        <f t="shared" si="0"/>
        <v>0</v>
      </c>
      <c r="J10" s="16"/>
      <c r="K10" s="12" t="s">
        <v>191</v>
      </c>
      <c r="L10" s="11"/>
      <c r="M10" s="11"/>
      <c r="N10" s="12"/>
      <c r="O10" s="12"/>
      <c r="P10" s="12"/>
      <c r="Q10" s="12">
        <f t="shared" si="1"/>
        <v>0</v>
      </c>
      <c r="R10" s="12">
        <f t="shared" si="2"/>
        <v>0</v>
      </c>
    </row>
    <row r="11" spans="1:18" s="3" customFormat="1" ht="18" customHeight="1">
      <c r="A11" s="11"/>
      <c r="B11" s="12" t="s">
        <v>192</v>
      </c>
      <c r="C11" s="11"/>
      <c r="D11" s="11"/>
      <c r="E11" s="12"/>
      <c r="F11" s="12"/>
      <c r="G11" s="12"/>
      <c r="H11" s="12">
        <f t="shared" si="3"/>
        <v>0</v>
      </c>
      <c r="I11" s="12">
        <f t="shared" si="0"/>
        <v>0</v>
      </c>
      <c r="J11" s="16"/>
      <c r="K11" s="12" t="s">
        <v>193</v>
      </c>
      <c r="L11" s="11"/>
      <c r="M11" s="11"/>
      <c r="N11" s="12"/>
      <c r="O11" s="12"/>
      <c r="P11" s="12"/>
      <c r="Q11" s="12">
        <f t="shared" si="1"/>
        <v>0</v>
      </c>
      <c r="R11" s="12">
        <f t="shared" si="2"/>
        <v>0</v>
      </c>
    </row>
    <row r="12" spans="1:18" s="3" customFormat="1" ht="18" customHeight="1">
      <c r="A12" s="11"/>
      <c r="B12" s="12" t="s">
        <v>194</v>
      </c>
      <c r="C12" s="11"/>
      <c r="D12" s="11"/>
      <c r="E12" s="12"/>
      <c r="F12" s="12"/>
      <c r="G12" s="12"/>
      <c r="H12" s="12">
        <f t="shared" si="3"/>
        <v>0</v>
      </c>
      <c r="I12" s="12">
        <f t="shared" si="0"/>
        <v>0</v>
      </c>
      <c r="J12" s="16"/>
      <c r="K12" s="12" t="s">
        <v>195</v>
      </c>
      <c r="L12" s="11"/>
      <c r="M12" s="11"/>
      <c r="N12" s="12"/>
      <c r="O12" s="12"/>
      <c r="P12" s="12"/>
      <c r="Q12" s="12">
        <f t="shared" si="1"/>
        <v>0</v>
      </c>
      <c r="R12" s="12">
        <f t="shared" si="2"/>
        <v>0</v>
      </c>
    </row>
    <row r="13" spans="1:18" s="3" customFormat="1" ht="18" customHeight="1">
      <c r="A13" s="11"/>
      <c r="B13" s="12" t="s">
        <v>196</v>
      </c>
      <c r="C13" s="11"/>
      <c r="D13" s="11"/>
      <c r="E13" s="12"/>
      <c r="F13" s="12"/>
      <c r="G13" s="12"/>
      <c r="H13" s="12">
        <f t="shared" si="3"/>
        <v>0</v>
      </c>
      <c r="I13" s="12">
        <f t="shared" si="0"/>
        <v>0</v>
      </c>
      <c r="J13" s="16"/>
      <c r="K13" s="14"/>
      <c r="L13" s="11"/>
      <c r="M13" s="11"/>
      <c r="N13" s="12"/>
      <c r="O13" s="12"/>
      <c r="P13" s="12"/>
      <c r="Q13" s="12"/>
      <c r="R13" s="12"/>
    </row>
    <row r="14" spans="1:18" s="3" customFormat="1" ht="18" customHeight="1">
      <c r="A14" s="13" t="s">
        <v>38</v>
      </c>
      <c r="B14" s="12" t="s">
        <v>197</v>
      </c>
      <c r="C14" s="11"/>
      <c r="D14" s="11"/>
      <c r="E14" s="12"/>
      <c r="F14" s="12"/>
      <c r="G14" s="12"/>
      <c r="H14" s="12">
        <f t="shared" si="3"/>
        <v>0</v>
      </c>
      <c r="I14" s="12">
        <f t="shared" si="0"/>
        <v>0</v>
      </c>
      <c r="J14" s="17" t="s">
        <v>35</v>
      </c>
      <c r="K14" s="12" t="s">
        <v>198</v>
      </c>
      <c r="L14" s="11"/>
      <c r="M14" s="11"/>
      <c r="N14" s="12"/>
      <c r="O14" s="12"/>
      <c r="P14" s="12"/>
      <c r="Q14" s="12">
        <f>SUM(L14:P14)</f>
        <v>0</v>
      </c>
      <c r="R14" s="12">
        <f aca="true" t="shared" si="4" ref="R14:R30">Q14/3.65</f>
        <v>0</v>
      </c>
    </row>
    <row r="15" spans="1:18" s="3" customFormat="1" ht="18" customHeight="1">
      <c r="A15" s="13"/>
      <c r="B15" s="12" t="s">
        <v>199</v>
      </c>
      <c r="C15" s="11"/>
      <c r="D15" s="11"/>
      <c r="E15" s="12"/>
      <c r="F15" s="12"/>
      <c r="G15" s="12"/>
      <c r="H15" s="12">
        <f t="shared" si="3"/>
        <v>0</v>
      </c>
      <c r="I15" s="12">
        <f t="shared" si="0"/>
        <v>0</v>
      </c>
      <c r="J15" s="17"/>
      <c r="K15" s="12" t="s">
        <v>200</v>
      </c>
      <c r="L15" s="11"/>
      <c r="M15" s="11"/>
      <c r="N15" s="12"/>
      <c r="O15" s="12"/>
      <c r="P15" s="12"/>
      <c r="Q15" s="12">
        <f t="shared" si="1"/>
        <v>0</v>
      </c>
      <c r="R15" s="12">
        <f t="shared" si="4"/>
        <v>0</v>
      </c>
    </row>
    <row r="16" spans="1:18" s="3" customFormat="1" ht="18" customHeight="1">
      <c r="A16" s="13"/>
      <c r="B16" s="12" t="s">
        <v>201</v>
      </c>
      <c r="C16" s="11"/>
      <c r="D16" s="11"/>
      <c r="E16" s="12"/>
      <c r="F16" s="12"/>
      <c r="G16" s="12"/>
      <c r="H16" s="12">
        <f t="shared" si="3"/>
        <v>0</v>
      </c>
      <c r="I16" s="12">
        <f t="shared" si="0"/>
        <v>0</v>
      </c>
      <c r="J16" s="17"/>
      <c r="K16" s="12" t="s">
        <v>202</v>
      </c>
      <c r="L16" s="11"/>
      <c r="M16" s="11"/>
      <c r="N16" s="12"/>
      <c r="O16" s="12"/>
      <c r="P16" s="12"/>
      <c r="Q16" s="12">
        <f t="shared" si="1"/>
        <v>0</v>
      </c>
      <c r="R16" s="12">
        <f t="shared" si="4"/>
        <v>0</v>
      </c>
    </row>
    <row r="17" spans="1:18" s="3" customFormat="1" ht="18" customHeight="1">
      <c r="A17" s="13"/>
      <c r="B17" s="12" t="s">
        <v>203</v>
      </c>
      <c r="C17" s="11"/>
      <c r="D17" s="11"/>
      <c r="E17" s="12"/>
      <c r="F17" s="12"/>
      <c r="G17" s="12"/>
      <c r="H17" s="12">
        <f t="shared" si="3"/>
        <v>0</v>
      </c>
      <c r="I17" s="12">
        <f t="shared" si="0"/>
        <v>0</v>
      </c>
      <c r="J17" s="17"/>
      <c r="K17" s="12" t="s">
        <v>204</v>
      </c>
      <c r="L17" s="11"/>
      <c r="M17" s="11"/>
      <c r="N17" s="12"/>
      <c r="O17" s="12"/>
      <c r="P17" s="12"/>
      <c r="Q17" s="12">
        <f t="shared" si="1"/>
        <v>0</v>
      </c>
      <c r="R17" s="12">
        <f t="shared" si="4"/>
        <v>0</v>
      </c>
    </row>
    <row r="18" spans="1:18" s="3" customFormat="1" ht="18" customHeight="1">
      <c r="A18" s="13"/>
      <c r="B18" s="12" t="s">
        <v>205</v>
      </c>
      <c r="C18" s="11"/>
      <c r="D18" s="11"/>
      <c r="E18" s="12"/>
      <c r="F18" s="12"/>
      <c r="G18" s="12"/>
      <c r="H18" s="12">
        <f t="shared" si="3"/>
        <v>0</v>
      </c>
      <c r="I18" s="12">
        <f t="shared" si="0"/>
        <v>0</v>
      </c>
      <c r="J18" s="17"/>
      <c r="K18" s="12" t="s">
        <v>206</v>
      </c>
      <c r="L18" s="11"/>
      <c r="M18" s="11"/>
      <c r="N18" s="12"/>
      <c r="O18" s="12"/>
      <c r="P18" s="12"/>
      <c r="Q18" s="12">
        <f aca="true" t="shared" si="5" ref="Q18:Q26">SUM(L18:P18)</f>
        <v>0</v>
      </c>
      <c r="R18" s="12">
        <f t="shared" si="4"/>
        <v>0</v>
      </c>
    </row>
    <row r="19" spans="1:18" s="3" customFormat="1" ht="18" customHeight="1">
      <c r="A19" s="13"/>
      <c r="B19" s="12" t="s">
        <v>207</v>
      </c>
      <c r="C19" s="11"/>
      <c r="D19" s="11"/>
      <c r="E19" s="12"/>
      <c r="F19" s="12"/>
      <c r="G19" s="12"/>
      <c r="H19" s="12">
        <f t="shared" si="3"/>
        <v>0</v>
      </c>
      <c r="I19" s="12">
        <f t="shared" si="0"/>
        <v>0</v>
      </c>
      <c r="J19" s="17"/>
      <c r="K19" s="12" t="s">
        <v>208</v>
      </c>
      <c r="L19" s="11"/>
      <c r="M19" s="11"/>
      <c r="N19" s="12"/>
      <c r="O19" s="12"/>
      <c r="P19" s="12"/>
      <c r="Q19" s="12">
        <f t="shared" si="5"/>
        <v>0</v>
      </c>
      <c r="R19" s="12">
        <f t="shared" si="4"/>
        <v>0</v>
      </c>
    </row>
    <row r="20" spans="1:18" s="3" customFormat="1" ht="18" customHeight="1">
      <c r="A20" s="13"/>
      <c r="B20" s="12" t="s">
        <v>209</v>
      </c>
      <c r="C20" s="11"/>
      <c r="D20" s="11"/>
      <c r="E20" s="12"/>
      <c r="F20" s="12"/>
      <c r="G20" s="12"/>
      <c r="H20" s="12">
        <f t="shared" si="3"/>
        <v>0</v>
      </c>
      <c r="I20" s="12">
        <f t="shared" si="0"/>
        <v>0</v>
      </c>
      <c r="J20" s="14" t="s">
        <v>50</v>
      </c>
      <c r="K20" s="18" t="s">
        <v>210</v>
      </c>
      <c r="L20" s="11"/>
      <c r="M20" s="11"/>
      <c r="N20" s="12"/>
      <c r="O20" s="12"/>
      <c r="P20" s="12"/>
      <c r="Q20" s="12">
        <f t="shared" si="5"/>
        <v>0</v>
      </c>
      <c r="R20" s="12">
        <f t="shared" si="4"/>
        <v>0</v>
      </c>
    </row>
    <row r="21" spans="1:18" s="3" customFormat="1" ht="18" customHeight="1">
      <c r="A21" s="13"/>
      <c r="B21" s="12" t="s">
        <v>211</v>
      </c>
      <c r="C21" s="11"/>
      <c r="D21" s="11"/>
      <c r="E21" s="12"/>
      <c r="F21" s="12"/>
      <c r="G21" s="12"/>
      <c r="H21" s="12">
        <f t="shared" si="3"/>
        <v>0</v>
      </c>
      <c r="I21" s="12">
        <f t="shared" si="0"/>
        <v>0</v>
      </c>
      <c r="J21" s="14"/>
      <c r="K21" s="18" t="s">
        <v>212</v>
      </c>
      <c r="L21" s="11"/>
      <c r="M21" s="11"/>
      <c r="N21" s="12"/>
      <c r="O21" s="12"/>
      <c r="P21" s="12"/>
      <c r="Q21" s="12">
        <f t="shared" si="5"/>
        <v>0</v>
      </c>
      <c r="R21" s="12">
        <f t="shared" si="4"/>
        <v>0</v>
      </c>
    </row>
    <row r="22" spans="1:18" s="3" customFormat="1" ht="18" customHeight="1">
      <c r="A22" s="13"/>
      <c r="B22" s="12" t="s">
        <v>213</v>
      </c>
      <c r="C22" s="11"/>
      <c r="D22" s="11"/>
      <c r="E22" s="12"/>
      <c r="F22" s="12"/>
      <c r="G22" s="12"/>
      <c r="H22" s="12">
        <f t="shared" si="3"/>
        <v>0</v>
      </c>
      <c r="I22" s="12">
        <f t="shared" si="0"/>
        <v>0</v>
      </c>
      <c r="J22" s="14"/>
      <c r="K22" s="18" t="s">
        <v>214</v>
      </c>
      <c r="L22" s="11"/>
      <c r="M22" s="11"/>
      <c r="N22" s="12"/>
      <c r="O22" s="12"/>
      <c r="P22" s="12"/>
      <c r="Q22" s="12">
        <f t="shared" si="5"/>
        <v>0</v>
      </c>
      <c r="R22" s="12">
        <f t="shared" si="4"/>
        <v>0</v>
      </c>
    </row>
    <row r="23" spans="1:18" s="3" customFormat="1" ht="18" customHeight="1">
      <c r="A23" s="13"/>
      <c r="B23" s="11" t="s">
        <v>215</v>
      </c>
      <c r="C23" s="11"/>
      <c r="D23" s="11"/>
      <c r="E23" s="12"/>
      <c r="F23" s="12"/>
      <c r="G23" s="12"/>
      <c r="H23" s="12">
        <f t="shared" si="3"/>
        <v>0</v>
      </c>
      <c r="I23" s="12">
        <f t="shared" si="0"/>
        <v>0</v>
      </c>
      <c r="J23" s="13" t="s">
        <v>66</v>
      </c>
      <c r="K23" s="12" t="s">
        <v>216</v>
      </c>
      <c r="L23" s="11"/>
      <c r="M23" s="11"/>
      <c r="N23" s="12"/>
      <c r="O23" s="12"/>
      <c r="P23" s="12"/>
      <c r="Q23" s="12">
        <f t="shared" si="5"/>
        <v>0</v>
      </c>
      <c r="R23" s="12">
        <f t="shared" si="4"/>
        <v>0</v>
      </c>
    </row>
    <row r="24" spans="1:18" s="3" customFormat="1" ht="18" customHeight="1">
      <c r="A24" s="13"/>
      <c r="B24" s="12" t="s">
        <v>217</v>
      </c>
      <c r="C24" s="11"/>
      <c r="D24" s="11"/>
      <c r="E24" s="12"/>
      <c r="F24" s="12"/>
      <c r="G24" s="12"/>
      <c r="H24" s="12">
        <f t="shared" si="3"/>
        <v>0</v>
      </c>
      <c r="I24" s="12">
        <f t="shared" si="0"/>
        <v>0</v>
      </c>
      <c r="J24" s="13"/>
      <c r="K24" s="12" t="s">
        <v>218</v>
      </c>
      <c r="L24" s="11"/>
      <c r="M24" s="11"/>
      <c r="N24" s="12"/>
      <c r="O24" s="12"/>
      <c r="P24" s="12"/>
      <c r="Q24" s="12">
        <f t="shared" si="5"/>
        <v>0</v>
      </c>
      <c r="R24" s="12">
        <f t="shared" si="4"/>
        <v>0</v>
      </c>
    </row>
    <row r="25" spans="1:18" s="3" customFormat="1" ht="18" customHeight="1">
      <c r="A25" s="13"/>
      <c r="B25" s="12" t="s">
        <v>219</v>
      </c>
      <c r="C25" s="11"/>
      <c r="D25" s="11"/>
      <c r="E25" s="12"/>
      <c r="F25" s="12"/>
      <c r="G25" s="12"/>
      <c r="H25" s="12">
        <f t="shared" si="3"/>
        <v>0</v>
      </c>
      <c r="I25" s="12">
        <f t="shared" si="0"/>
        <v>0</v>
      </c>
      <c r="J25" s="13"/>
      <c r="K25" s="12" t="s">
        <v>220</v>
      </c>
      <c r="L25" s="11"/>
      <c r="M25" s="11"/>
      <c r="N25" s="12"/>
      <c r="O25" s="12"/>
      <c r="P25" s="12"/>
      <c r="Q25" s="12">
        <f t="shared" si="5"/>
        <v>0</v>
      </c>
      <c r="R25" s="12">
        <f t="shared" si="4"/>
        <v>0</v>
      </c>
    </row>
    <row r="26" spans="1:18" s="3" customFormat="1" ht="18" customHeight="1">
      <c r="A26" s="13"/>
      <c r="B26" s="12" t="s">
        <v>221</v>
      </c>
      <c r="C26" s="11"/>
      <c r="D26" s="11"/>
      <c r="E26" s="12"/>
      <c r="F26" s="12"/>
      <c r="G26" s="12"/>
      <c r="H26" s="12">
        <f t="shared" si="3"/>
        <v>0</v>
      </c>
      <c r="I26" s="12">
        <f t="shared" si="0"/>
        <v>0</v>
      </c>
      <c r="J26" s="13"/>
      <c r="K26" s="12" t="s">
        <v>222</v>
      </c>
      <c r="L26" s="11"/>
      <c r="M26" s="11"/>
      <c r="N26" s="12"/>
      <c r="O26" s="12"/>
      <c r="P26" s="12"/>
      <c r="Q26" s="12">
        <f t="shared" si="5"/>
        <v>0</v>
      </c>
      <c r="R26" s="12">
        <f t="shared" si="4"/>
        <v>0</v>
      </c>
    </row>
    <row r="27" spans="1:18" s="3" customFormat="1" ht="18" customHeight="1">
      <c r="A27" s="13"/>
      <c r="B27" s="12" t="s">
        <v>223</v>
      </c>
      <c r="C27" s="11"/>
      <c r="D27" s="11"/>
      <c r="E27" s="12"/>
      <c r="F27" s="12"/>
      <c r="G27" s="12"/>
      <c r="H27" s="12">
        <f t="shared" si="3"/>
        <v>0</v>
      </c>
      <c r="I27" s="12">
        <f t="shared" si="0"/>
        <v>0</v>
      </c>
      <c r="J27" s="13"/>
      <c r="K27" s="14"/>
      <c r="L27" s="11"/>
      <c r="M27" s="11"/>
      <c r="N27" s="12"/>
      <c r="O27" s="12"/>
      <c r="P27" s="12"/>
      <c r="Q27" s="12"/>
      <c r="R27" s="12"/>
    </row>
    <row r="28" spans="1:18" s="3" customFormat="1" ht="18" customHeight="1">
      <c r="A28" s="12" t="s">
        <v>72</v>
      </c>
      <c r="B28" s="12" t="s">
        <v>224</v>
      </c>
      <c r="C28" s="11"/>
      <c r="D28" s="11"/>
      <c r="E28" s="12"/>
      <c r="F28" s="12"/>
      <c r="G28" s="12"/>
      <c r="H28" s="12">
        <f t="shared" si="3"/>
        <v>0</v>
      </c>
      <c r="I28" s="12">
        <f t="shared" si="0"/>
        <v>0</v>
      </c>
      <c r="J28" s="13" t="s">
        <v>58</v>
      </c>
      <c r="K28" s="12" t="s">
        <v>225</v>
      </c>
      <c r="L28" s="11"/>
      <c r="M28" s="11"/>
      <c r="N28" s="12"/>
      <c r="O28" s="12"/>
      <c r="P28" s="12"/>
      <c r="Q28" s="12">
        <f aca="true" t="shared" si="6" ref="Q28:Q37">SUM(L28:P28)</f>
        <v>0</v>
      </c>
      <c r="R28" s="12">
        <f>Q28/3.65</f>
        <v>0</v>
      </c>
    </row>
    <row r="29" spans="1:18" s="3" customFormat="1" ht="18" customHeight="1">
      <c r="A29" s="12"/>
      <c r="B29" s="12" t="s">
        <v>226</v>
      </c>
      <c r="C29" s="11"/>
      <c r="D29" s="11"/>
      <c r="E29" s="12"/>
      <c r="F29" s="12"/>
      <c r="G29" s="12"/>
      <c r="H29" s="12">
        <f t="shared" si="3"/>
        <v>0</v>
      </c>
      <c r="I29" s="12">
        <f t="shared" si="0"/>
        <v>0</v>
      </c>
      <c r="J29" s="13"/>
      <c r="K29" s="12" t="s">
        <v>227</v>
      </c>
      <c r="L29" s="11"/>
      <c r="M29" s="11"/>
      <c r="N29" s="12"/>
      <c r="O29" s="12"/>
      <c r="P29" s="12"/>
      <c r="Q29" s="12">
        <f t="shared" si="6"/>
        <v>0</v>
      </c>
      <c r="R29" s="12">
        <f>Q29/3.65</f>
        <v>0</v>
      </c>
    </row>
    <row r="30" spans="1:18" s="3" customFormat="1" ht="18" customHeight="1">
      <c r="A30" s="12"/>
      <c r="B30" s="12" t="s">
        <v>228</v>
      </c>
      <c r="C30" s="11"/>
      <c r="D30" s="11"/>
      <c r="E30" s="12"/>
      <c r="F30" s="12"/>
      <c r="G30" s="12"/>
      <c r="H30" s="12">
        <f t="shared" si="3"/>
        <v>0</v>
      </c>
      <c r="I30" s="12">
        <f t="shared" si="0"/>
        <v>0</v>
      </c>
      <c r="J30" s="13"/>
      <c r="K30" s="12" t="s">
        <v>229</v>
      </c>
      <c r="L30" s="11"/>
      <c r="M30" s="11"/>
      <c r="N30" s="12"/>
      <c r="O30" s="12"/>
      <c r="P30" s="12"/>
      <c r="Q30" s="12">
        <f t="shared" si="6"/>
        <v>0</v>
      </c>
      <c r="R30" s="12">
        <f>Q30/3.65</f>
        <v>0</v>
      </c>
    </row>
    <row r="31" spans="1:18" s="3" customFormat="1" ht="18" customHeight="1">
      <c r="A31" s="12"/>
      <c r="B31" s="12" t="s">
        <v>230</v>
      </c>
      <c r="C31" s="11"/>
      <c r="D31" s="11"/>
      <c r="E31" s="12"/>
      <c r="F31" s="12"/>
      <c r="G31" s="12"/>
      <c r="H31" s="12">
        <f t="shared" si="3"/>
        <v>0</v>
      </c>
      <c r="I31" s="12">
        <f t="shared" si="0"/>
        <v>0</v>
      </c>
      <c r="J31" s="13"/>
      <c r="K31" s="12" t="s">
        <v>231</v>
      </c>
      <c r="L31" s="11"/>
      <c r="M31" s="11"/>
      <c r="N31" s="12"/>
      <c r="O31" s="12"/>
      <c r="P31" s="12"/>
      <c r="Q31" s="12">
        <f t="shared" si="6"/>
        <v>0</v>
      </c>
      <c r="R31" s="12">
        <f>Q31/3.65</f>
        <v>0</v>
      </c>
    </row>
    <row r="32" spans="1:18" s="3" customFormat="1" ht="18" customHeight="1">
      <c r="A32" s="14" t="s">
        <v>87</v>
      </c>
      <c r="B32" s="12" t="s">
        <v>232</v>
      </c>
      <c r="C32" s="11"/>
      <c r="D32" s="11"/>
      <c r="E32" s="12"/>
      <c r="F32" s="12"/>
      <c r="G32" s="12"/>
      <c r="H32" s="12">
        <f t="shared" si="3"/>
        <v>0</v>
      </c>
      <c r="I32" s="12">
        <f t="shared" si="0"/>
        <v>0</v>
      </c>
      <c r="J32" s="11" t="s">
        <v>102</v>
      </c>
      <c r="K32" s="12" t="s">
        <v>233</v>
      </c>
      <c r="L32" s="11"/>
      <c r="M32" s="11"/>
      <c r="N32" s="12"/>
      <c r="O32" s="12"/>
      <c r="P32" s="12"/>
      <c r="Q32" s="12">
        <f t="shared" si="6"/>
        <v>0</v>
      </c>
      <c r="R32" s="12">
        <f>Q32/3.05</f>
        <v>0</v>
      </c>
    </row>
    <row r="33" spans="1:18" s="3" customFormat="1" ht="18" customHeight="1">
      <c r="A33" s="14"/>
      <c r="B33" s="12" t="s">
        <v>234</v>
      </c>
      <c r="C33" s="11"/>
      <c r="D33" s="11"/>
      <c r="E33" s="12"/>
      <c r="F33" s="12"/>
      <c r="G33" s="12"/>
      <c r="H33" s="12">
        <f t="shared" si="3"/>
        <v>0</v>
      </c>
      <c r="I33" s="12">
        <f t="shared" si="0"/>
        <v>0</v>
      </c>
      <c r="J33" s="11"/>
      <c r="K33" s="12" t="s">
        <v>235</v>
      </c>
      <c r="L33" s="11"/>
      <c r="M33" s="11"/>
      <c r="N33" s="12"/>
      <c r="O33" s="12"/>
      <c r="P33" s="12"/>
      <c r="Q33" s="12">
        <f t="shared" si="6"/>
        <v>0</v>
      </c>
      <c r="R33" s="12">
        <f>Q33/3.05</f>
        <v>0</v>
      </c>
    </row>
    <row r="34" spans="1:18" s="3" customFormat="1" ht="18" customHeight="1">
      <c r="A34" s="14"/>
      <c r="B34" s="12" t="s">
        <v>236</v>
      </c>
      <c r="C34" s="11"/>
      <c r="D34" s="11"/>
      <c r="E34" s="12"/>
      <c r="F34" s="12"/>
      <c r="G34" s="12"/>
      <c r="H34" s="12"/>
      <c r="I34" s="12"/>
      <c r="J34" s="11"/>
      <c r="K34" s="12" t="s">
        <v>237</v>
      </c>
      <c r="L34" s="11"/>
      <c r="M34" s="11"/>
      <c r="N34" s="12"/>
      <c r="O34" s="12"/>
      <c r="P34" s="12"/>
      <c r="Q34" s="12">
        <f t="shared" si="6"/>
        <v>0</v>
      </c>
      <c r="R34" s="12">
        <f>Q34/3.05</f>
        <v>0</v>
      </c>
    </row>
    <row r="35" spans="1:18" s="3" customFormat="1" ht="18" customHeight="1">
      <c r="A35" s="14"/>
      <c r="B35" s="12" t="s">
        <v>238</v>
      </c>
      <c r="C35" s="11"/>
      <c r="D35" s="11"/>
      <c r="E35" s="12"/>
      <c r="F35" s="12"/>
      <c r="G35" s="12"/>
      <c r="H35" s="12">
        <f t="shared" si="3"/>
        <v>0</v>
      </c>
      <c r="I35" s="12">
        <f t="shared" si="0"/>
        <v>0</v>
      </c>
      <c r="J35" s="11"/>
      <c r="K35" s="12" t="s">
        <v>239</v>
      </c>
      <c r="L35" s="11"/>
      <c r="M35" s="11"/>
      <c r="N35" s="12"/>
      <c r="O35" s="12"/>
      <c r="P35" s="12"/>
      <c r="Q35" s="12">
        <f t="shared" si="6"/>
        <v>0</v>
      </c>
      <c r="R35" s="12">
        <f>Q35/3.05</f>
        <v>0</v>
      </c>
    </row>
    <row r="36" spans="1:18" s="3" customFormat="1" ht="18" customHeight="1">
      <c r="A36" s="14"/>
      <c r="B36" s="12" t="s">
        <v>240</v>
      </c>
      <c r="C36" s="11"/>
      <c r="D36" s="11"/>
      <c r="E36" s="12"/>
      <c r="F36" s="12"/>
      <c r="G36" s="12"/>
      <c r="H36" s="12">
        <f t="shared" si="3"/>
        <v>0</v>
      </c>
      <c r="I36" s="12">
        <f t="shared" si="0"/>
        <v>0</v>
      </c>
      <c r="J36" s="19" t="s">
        <v>85</v>
      </c>
      <c r="K36" s="12" t="s">
        <v>241</v>
      </c>
      <c r="L36" s="11"/>
      <c r="M36" s="11"/>
      <c r="N36" s="12"/>
      <c r="O36" s="12"/>
      <c r="P36" s="12"/>
      <c r="Q36" s="12">
        <f t="shared" si="6"/>
        <v>0</v>
      </c>
      <c r="R36" s="12">
        <f>Q36/1.4</f>
        <v>0</v>
      </c>
    </row>
    <row r="37" spans="1:18" s="3" customFormat="1" ht="18" customHeight="1">
      <c r="A37" s="14"/>
      <c r="B37" s="12" t="s">
        <v>242</v>
      </c>
      <c r="C37" s="11"/>
      <c r="D37" s="11"/>
      <c r="E37" s="12"/>
      <c r="F37" s="12"/>
      <c r="G37" s="12"/>
      <c r="H37" s="12">
        <f t="shared" si="3"/>
        <v>0</v>
      </c>
      <c r="I37" s="12">
        <f t="shared" si="0"/>
        <v>0</v>
      </c>
      <c r="J37" s="20"/>
      <c r="K37" s="12" t="s">
        <v>243</v>
      </c>
      <c r="L37" s="11"/>
      <c r="M37" s="11"/>
      <c r="N37" s="12"/>
      <c r="O37" s="12"/>
      <c r="P37" s="12"/>
      <c r="Q37" s="12">
        <f t="shared" si="6"/>
        <v>0</v>
      </c>
      <c r="R37" s="12">
        <f>Q37/1.4</f>
        <v>0</v>
      </c>
    </row>
  </sheetData>
  <sheetProtection/>
  <mergeCells count="14">
    <mergeCell ref="A1:R1"/>
    <mergeCell ref="A2:D2"/>
    <mergeCell ref="K2:R2"/>
    <mergeCell ref="A4:A13"/>
    <mergeCell ref="A14:A27"/>
    <mergeCell ref="A28:A31"/>
    <mergeCell ref="A32:A37"/>
    <mergeCell ref="J4:J13"/>
    <mergeCell ref="J14:J19"/>
    <mergeCell ref="J20:J22"/>
    <mergeCell ref="J23:J27"/>
    <mergeCell ref="J28:J31"/>
    <mergeCell ref="J32:J35"/>
    <mergeCell ref="J36:J37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xt</cp:lastModifiedBy>
  <cp:lastPrinted>2020-12-23T01:51:22Z</cp:lastPrinted>
  <dcterms:created xsi:type="dcterms:W3CDTF">2009-11-09T08:15:21Z</dcterms:created>
  <dcterms:modified xsi:type="dcterms:W3CDTF">2022-06-16T02:12:17Z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E5060A189E6642D3A5FFACA684C0A2BE</vt:lpwstr>
  </property>
</Properties>
</file>